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https://communitydeskchicago.sharepoint.com/sites/SP-ProgramsInitiatives/Shared Documents/Desk Programs/CIV/WOW/Application/Final Attachments/"/>
    </mc:Choice>
  </mc:AlternateContent>
  <xr:revisionPtr revIDLastSave="4" documentId="8_{2B6A8FCA-3384-1740-ABF9-466A4434B9F1}" xr6:coauthVersionLast="47" xr6:coauthVersionMax="47" xr10:uidLastSave="{C4EB57F8-FEB0-0E40-A9BD-683FF88739CC}"/>
  <bookViews>
    <workbookView xWindow="0" yWindow="740" windowWidth="29040" windowHeight="15720" tabRatio="609" activeTab="3" xr2:uid="{79A88F45-4F38-4204-A38D-85214B223B7F}"/>
  </bookViews>
  <sheets>
    <sheet name="Instructions &amp; Assumptions" sheetId="1" r:id="rId1"/>
    <sheet name="Construction Sources &amp; Uses" sheetId="2" r:id="rId2"/>
    <sheet name="Operating Pro Forma" sheetId="3" r:id="rId3"/>
    <sheet name="Permanent Financing &amp; Cash Flow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H44" i="3" l="1"/>
  <c r="I44" i="3" s="1"/>
  <c r="J44" i="3" s="1"/>
  <c r="K44" i="3" s="1"/>
  <c r="L44" i="3" s="1"/>
  <c r="M44" i="3" s="1"/>
  <c r="N44" i="3" s="1"/>
  <c r="O44" i="3" s="1"/>
  <c r="P44" i="3" s="1"/>
  <c r="C29" i="4"/>
  <c r="D55" i="3" l="1"/>
  <c r="F19" i="4"/>
  <c r="O17" i="4"/>
  <c r="M17" i="4"/>
  <c r="K17" i="4"/>
  <c r="F6" i="4"/>
  <c r="E20" i="2"/>
  <c r="D18" i="3"/>
  <c r="G51" i="1"/>
  <c r="G9" i="3" s="1"/>
  <c r="L25" i="1"/>
  <c r="E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E55" i="2"/>
  <c r="E87" i="2" s="1"/>
  <c r="G29" i="4"/>
  <c r="H29" i="4"/>
  <c r="I29" i="4"/>
  <c r="J29" i="4"/>
  <c r="K29" i="4"/>
  <c r="L29" i="4"/>
  <c r="D26" i="3"/>
  <c r="H43" i="3"/>
  <c r="I43" i="3" s="1"/>
  <c r="J43" i="3" s="1"/>
  <c r="K43" i="3" s="1"/>
  <c r="L43" i="3" s="1"/>
  <c r="M43" i="3" s="1"/>
  <c r="N43" i="3" s="1"/>
  <c r="O43" i="3" s="1"/>
  <c r="P43" i="3" s="1"/>
  <c r="H42" i="3"/>
  <c r="I42" i="3" s="1"/>
  <c r="J42" i="3" s="1"/>
  <c r="K42" i="3" s="1"/>
  <c r="L42" i="3" s="1"/>
  <c r="M42" i="3" s="1"/>
  <c r="N42" i="3" s="1"/>
  <c r="O42" i="3" s="1"/>
  <c r="P42" i="3" s="1"/>
  <c r="H41" i="3"/>
  <c r="I41" i="3" s="1"/>
  <c r="J41" i="3" s="1"/>
  <c r="K41" i="3" s="1"/>
  <c r="L41" i="3" s="1"/>
  <c r="M41" i="3" s="1"/>
  <c r="N41" i="3" s="1"/>
  <c r="O41" i="3" s="1"/>
  <c r="P41" i="3" s="1"/>
  <c r="H40" i="3"/>
  <c r="I40" i="3" s="1"/>
  <c r="J40" i="3" s="1"/>
  <c r="K40" i="3" s="1"/>
  <c r="L40" i="3" s="1"/>
  <c r="M40" i="3" s="1"/>
  <c r="N40" i="3" s="1"/>
  <c r="O40" i="3" s="1"/>
  <c r="P40" i="3" s="1"/>
  <c r="H54" i="3"/>
  <c r="I54" i="3" s="1"/>
  <c r="J54" i="3" s="1"/>
  <c r="K54" i="3" s="1"/>
  <c r="L54" i="3" s="1"/>
  <c r="M54" i="3" s="1"/>
  <c r="N54" i="3" s="1"/>
  <c r="O54" i="3" s="1"/>
  <c r="P54" i="3" s="1"/>
  <c r="H53" i="3"/>
  <c r="I53" i="3" s="1"/>
  <c r="J53" i="3" s="1"/>
  <c r="K53" i="3" s="1"/>
  <c r="L53" i="3" s="1"/>
  <c r="M53" i="3" s="1"/>
  <c r="N53" i="3" s="1"/>
  <c r="O53" i="3" s="1"/>
  <c r="P53" i="3" s="1"/>
  <c r="H52" i="3"/>
  <c r="I52" i="3" s="1"/>
  <c r="J52" i="3" s="1"/>
  <c r="K52" i="3" s="1"/>
  <c r="L52" i="3" s="1"/>
  <c r="M52" i="3" s="1"/>
  <c r="N52" i="3" s="1"/>
  <c r="O52" i="3" s="1"/>
  <c r="P52" i="3" s="1"/>
  <c r="H51" i="3"/>
  <c r="I51" i="3" s="1"/>
  <c r="J51" i="3" s="1"/>
  <c r="K51" i="3" s="1"/>
  <c r="L51" i="3" s="1"/>
  <c r="M51" i="3" s="1"/>
  <c r="N51" i="3" s="1"/>
  <c r="O51" i="3" s="1"/>
  <c r="P51" i="3" s="1"/>
  <c r="H50" i="3"/>
  <c r="I50" i="3" s="1"/>
  <c r="J50" i="3" s="1"/>
  <c r="K50" i="3" s="1"/>
  <c r="L50" i="3" s="1"/>
  <c r="M50" i="3" s="1"/>
  <c r="N50" i="3" s="1"/>
  <c r="O50" i="3" s="1"/>
  <c r="P50" i="3" s="1"/>
  <c r="H49" i="3"/>
  <c r="I49" i="3" s="1"/>
  <c r="J49" i="3" s="1"/>
  <c r="K49" i="3" s="1"/>
  <c r="L49" i="3" s="1"/>
  <c r="M49" i="3" s="1"/>
  <c r="N49" i="3" s="1"/>
  <c r="O49" i="3" s="1"/>
  <c r="P49" i="3" s="1"/>
  <c r="H47" i="3"/>
  <c r="I47" i="3" s="1"/>
  <c r="J47" i="3" s="1"/>
  <c r="K47" i="3" s="1"/>
  <c r="L47" i="3" s="1"/>
  <c r="M47" i="3" s="1"/>
  <c r="N47" i="3" s="1"/>
  <c r="O47" i="3" s="1"/>
  <c r="P47" i="3" s="1"/>
  <c r="H39" i="3"/>
  <c r="H38" i="3"/>
  <c r="I38" i="3" s="1"/>
  <c r="J38" i="3" s="1"/>
  <c r="K38" i="3" s="1"/>
  <c r="L38" i="3" s="1"/>
  <c r="M38" i="3" s="1"/>
  <c r="N38" i="3" s="1"/>
  <c r="O38" i="3" s="1"/>
  <c r="P38" i="3" s="1"/>
  <c r="H37" i="3"/>
  <c r="I37" i="3" s="1"/>
  <c r="J37" i="3" s="1"/>
  <c r="K37" i="3" s="1"/>
  <c r="L37" i="3" s="1"/>
  <c r="M37" i="3" s="1"/>
  <c r="N37" i="3" s="1"/>
  <c r="O37" i="3" s="1"/>
  <c r="P37" i="3" s="1"/>
  <c r="H48" i="3"/>
  <c r="I48" i="3" s="1"/>
  <c r="J48" i="3" s="1"/>
  <c r="H36" i="3"/>
  <c r="I36" i="3" s="1"/>
  <c r="J36" i="3" s="1"/>
  <c r="K36" i="3" s="1"/>
  <c r="L36" i="3" s="1"/>
  <c r="M36" i="3" s="1"/>
  <c r="N36" i="3" s="1"/>
  <c r="O36" i="3" s="1"/>
  <c r="P36" i="3" s="1"/>
  <c r="H35" i="3"/>
  <c r="I35" i="3" s="1"/>
  <c r="J35" i="3" s="1"/>
  <c r="K35" i="3" s="1"/>
  <c r="L35" i="3" s="1"/>
  <c r="M35" i="3" s="1"/>
  <c r="N35" i="3" s="1"/>
  <c r="O35" i="3" s="1"/>
  <c r="P35" i="3" s="1"/>
  <c r="H34" i="3"/>
  <c r="I34" i="3" s="1"/>
  <c r="J34" i="3" s="1"/>
  <c r="K34" i="3" s="1"/>
  <c r="L34" i="3" s="1"/>
  <c r="M34" i="3" s="1"/>
  <c r="N34" i="3" s="1"/>
  <c r="G25" i="3"/>
  <c r="H17" i="3"/>
  <c r="I17" i="3" s="1"/>
  <c r="J17" i="3" s="1"/>
  <c r="K17" i="3" s="1"/>
  <c r="L17" i="3" s="1"/>
  <c r="M17" i="3" s="1"/>
  <c r="N17" i="3" s="1"/>
  <c r="O17" i="3" s="1"/>
  <c r="P17" i="3" s="1"/>
  <c r="H16" i="3"/>
  <c r="I16" i="3" s="1"/>
  <c r="J16" i="3" s="1"/>
  <c r="K16" i="3" s="1"/>
  <c r="L16" i="3" s="1"/>
  <c r="M16" i="3" s="1"/>
  <c r="N16" i="3" s="1"/>
  <c r="O16" i="3" s="1"/>
  <c r="P16" i="3" s="1"/>
  <c r="H15" i="3"/>
  <c r="I15" i="3" s="1"/>
  <c r="J15" i="3" s="1"/>
  <c r="K15" i="3" s="1"/>
  <c r="L15" i="3" s="1"/>
  <c r="M15" i="3" s="1"/>
  <c r="N15" i="3" s="1"/>
  <c r="O15" i="3" s="1"/>
  <c r="P15" i="3" s="1"/>
  <c r="H14" i="3"/>
  <c r="I14" i="3" s="1"/>
  <c r="J14" i="3" s="1"/>
  <c r="K14" i="3" s="1"/>
  <c r="L14" i="3" s="1"/>
  <c r="M14" i="3" s="1"/>
  <c r="N14" i="3" s="1"/>
  <c r="O14" i="3" s="1"/>
  <c r="P14" i="3" s="1"/>
  <c r="H13" i="3"/>
  <c r="I13" i="3" s="1"/>
  <c r="J13" i="3" s="1"/>
  <c r="K13" i="3" s="1"/>
  <c r="L13" i="3" s="1"/>
  <c r="M13" i="3" s="1"/>
  <c r="D31" i="3"/>
  <c r="D6" i="3"/>
  <c r="D29" i="4"/>
  <c r="G26" i="1"/>
  <c r="E29" i="4"/>
  <c r="F29" i="4"/>
  <c r="G55" i="3"/>
  <c r="M35" i="1"/>
  <c r="G11" i="3" s="1"/>
  <c r="G24" i="3" s="1"/>
  <c r="K25" i="1"/>
  <c r="M25" i="1"/>
  <c r="I39" i="3" l="1"/>
  <c r="J39" i="3" s="1"/>
  <c r="M45" i="1"/>
  <c r="K40" i="1"/>
  <c r="M40" i="1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D58" i="3"/>
  <c r="H9" i="3"/>
  <c r="H22" i="3" s="1"/>
  <c r="D28" i="3"/>
  <c r="M6" i="4"/>
  <c r="C6" i="2"/>
  <c r="G22" i="3"/>
  <c r="N13" i="3"/>
  <c r="M25" i="3"/>
  <c r="J25" i="3"/>
  <c r="K25" i="3"/>
  <c r="I25" i="3"/>
  <c r="K48" i="3"/>
  <c r="L48" i="3" s="1"/>
  <c r="M48" i="3" s="1"/>
  <c r="N48" i="3" s="1"/>
  <c r="O48" i="3" s="1"/>
  <c r="P48" i="3" s="1"/>
  <c r="L25" i="3"/>
  <c r="I55" i="3"/>
  <c r="O34" i="3"/>
  <c r="G25" i="1"/>
  <c r="F25" i="1" s="1"/>
  <c r="H11" i="3"/>
  <c r="H24" i="3" s="1"/>
  <c r="G10" i="3"/>
  <c r="H55" i="3"/>
  <c r="H56" i="3" s="1"/>
  <c r="H25" i="3"/>
  <c r="K39" i="3" l="1"/>
  <c r="L39" i="3" s="1"/>
  <c r="M39" i="3" s="1"/>
  <c r="N39" i="3" s="1"/>
  <c r="O39" i="3" s="1"/>
  <c r="P39" i="3" s="1"/>
  <c r="J55" i="3"/>
  <c r="L55" i="3"/>
  <c r="I9" i="3"/>
  <c r="K55" i="3"/>
  <c r="K56" i="3" s="1"/>
  <c r="G8" i="3"/>
  <c r="H8" i="3" s="1"/>
  <c r="P34" i="3"/>
  <c r="P55" i="3" s="1"/>
  <c r="O55" i="3"/>
  <c r="I56" i="3"/>
  <c r="J56" i="3"/>
  <c r="N55" i="3"/>
  <c r="M55" i="3"/>
  <c r="O13" i="3"/>
  <c r="N25" i="3"/>
  <c r="I11" i="3"/>
  <c r="J11" i="3" s="1"/>
  <c r="H10" i="3"/>
  <c r="I10" i="3" s="1"/>
  <c r="G23" i="3"/>
  <c r="M56" i="3" l="1"/>
  <c r="J9" i="3"/>
  <c r="I22" i="3"/>
  <c r="L56" i="3"/>
  <c r="G18" i="3"/>
  <c r="G21" i="3"/>
  <c r="G26" i="3" s="1"/>
  <c r="O56" i="3"/>
  <c r="P13" i="3"/>
  <c r="P25" i="3" s="1"/>
  <c r="O25" i="3"/>
  <c r="N56" i="3"/>
  <c r="P56" i="3"/>
  <c r="I24" i="3"/>
  <c r="J10" i="3"/>
  <c r="I23" i="3"/>
  <c r="I8" i="3"/>
  <c r="H18" i="3"/>
  <c r="H21" i="3"/>
  <c r="H23" i="3"/>
  <c r="J24" i="3"/>
  <c r="K11" i="3"/>
  <c r="K9" i="3" l="1"/>
  <c r="J22" i="3"/>
  <c r="G28" i="3"/>
  <c r="H26" i="3"/>
  <c r="H28" i="3" s="1"/>
  <c r="H58" i="3" s="1"/>
  <c r="D22" i="4" s="1"/>
  <c r="K24" i="3"/>
  <c r="L11" i="3"/>
  <c r="J8" i="3"/>
  <c r="I18" i="3"/>
  <c r="I21" i="3"/>
  <c r="I26" i="3" s="1"/>
  <c r="K10" i="3"/>
  <c r="J23" i="3"/>
  <c r="H19" i="3"/>
  <c r="G58" i="3" l="1"/>
  <c r="C22" i="4" s="1"/>
  <c r="L9" i="3"/>
  <c r="K22" i="3"/>
  <c r="D33" i="4"/>
  <c r="D31" i="4"/>
  <c r="L10" i="3"/>
  <c r="K23" i="3"/>
  <c r="I28" i="3"/>
  <c r="I58" i="3" s="1"/>
  <c r="E22" i="4" s="1"/>
  <c r="I19" i="3"/>
  <c r="K8" i="3"/>
  <c r="J21" i="3"/>
  <c r="J26" i="3" s="1"/>
  <c r="J18" i="3"/>
  <c r="L24" i="3"/>
  <c r="M11" i="3"/>
  <c r="C31" i="4" l="1"/>
  <c r="C33" i="4"/>
  <c r="M9" i="3"/>
  <c r="L22" i="3"/>
  <c r="M24" i="3"/>
  <c r="N11" i="3"/>
  <c r="J28" i="3"/>
  <c r="J58" i="3" s="1"/>
  <c r="F22" i="4" s="1"/>
  <c r="J19" i="3"/>
  <c r="L8" i="3"/>
  <c r="K18" i="3"/>
  <c r="K21" i="3"/>
  <c r="K26" i="3" s="1"/>
  <c r="E33" i="4"/>
  <c r="E31" i="4"/>
  <c r="M10" i="3"/>
  <c r="L23" i="3"/>
  <c r="N9" i="3" l="1"/>
  <c r="M22" i="3"/>
  <c r="N24" i="3"/>
  <c r="O11" i="3"/>
  <c r="M23" i="3"/>
  <c r="N10" i="3"/>
  <c r="K28" i="3"/>
  <c r="K58" i="3" s="1"/>
  <c r="G22" i="4" s="1"/>
  <c r="K19" i="3"/>
  <c r="M8" i="3"/>
  <c r="L18" i="3"/>
  <c r="L21" i="3"/>
  <c r="L26" i="3" s="1"/>
  <c r="F33" i="4"/>
  <c r="F31" i="4"/>
  <c r="O9" i="3" l="1"/>
  <c r="N22" i="3"/>
  <c r="L19" i="3"/>
  <c r="L28" i="3"/>
  <c r="L58" i="3" s="1"/>
  <c r="H22" i="4" s="1"/>
  <c r="N8" i="3"/>
  <c r="M18" i="3"/>
  <c r="M21" i="3"/>
  <c r="M26" i="3" s="1"/>
  <c r="G33" i="4"/>
  <c r="G31" i="4"/>
  <c r="N23" i="3"/>
  <c r="O10" i="3"/>
  <c r="O24" i="3"/>
  <c r="P11" i="3"/>
  <c r="P24" i="3" s="1"/>
  <c r="P9" i="3" l="1"/>
  <c r="O22" i="3"/>
  <c r="O8" i="3"/>
  <c r="N18" i="3"/>
  <c r="N21" i="3"/>
  <c r="N26" i="3" s="1"/>
  <c r="H33" i="4"/>
  <c r="H31" i="4"/>
  <c r="O23" i="3"/>
  <c r="P10" i="3"/>
  <c r="P23" i="3" s="1"/>
  <c r="M19" i="3"/>
  <c r="M28" i="3"/>
  <c r="M58" i="3" s="1"/>
  <c r="I22" i="4" s="1"/>
  <c r="P22" i="3" l="1"/>
  <c r="I31" i="4"/>
  <c r="I33" i="4"/>
  <c r="N19" i="3"/>
  <c r="N28" i="3"/>
  <c r="N58" i="3" s="1"/>
  <c r="J22" i="4" s="1"/>
  <c r="O18" i="3"/>
  <c r="P8" i="3"/>
  <c r="O21" i="3"/>
  <c r="O26" i="3" s="1"/>
  <c r="P21" i="3" l="1"/>
  <c r="P26" i="3" s="1"/>
  <c r="P18" i="3"/>
  <c r="O19" i="3"/>
  <c r="O28" i="3"/>
  <c r="O58" i="3" s="1"/>
  <c r="K22" i="4" s="1"/>
  <c r="J31" i="4"/>
  <c r="J33" i="4"/>
  <c r="K33" i="4" l="1"/>
  <c r="K31" i="4"/>
  <c r="P19" i="3"/>
  <c r="P28" i="3"/>
  <c r="P58" i="3" s="1"/>
  <c r="L22" i="4" s="1"/>
  <c r="L31" i="4" l="1"/>
  <c r="L33" i="4" l="1"/>
</calcChain>
</file>

<file path=xl/sharedStrings.xml><?xml version="1.0" encoding="utf-8"?>
<sst xmlns="http://schemas.openxmlformats.org/spreadsheetml/2006/main" count="363" uniqueCount="244">
  <si>
    <t>Wealth Our Way (W.O.W.) Financial Model Template</t>
  </si>
  <si>
    <t>Assumptions</t>
  </si>
  <si>
    <t>Please enter data into yellow cells</t>
  </si>
  <si>
    <t>Community Investment Vehicle</t>
  </si>
  <si>
    <t>Do not enter data in grey cells</t>
  </si>
  <si>
    <t>Project Name</t>
  </si>
  <si>
    <t>Instructions</t>
  </si>
  <si>
    <t>Please complete the light yellow cells.</t>
  </si>
  <si>
    <t>Gray cells will self-populate based on values entered elsewhere.</t>
  </si>
  <si>
    <t>Not all line items are required, but the level of information outlined in the template is beneficial, if available.</t>
  </si>
  <si>
    <t>If some of the input cells are not relevant to your project, please leave blank.</t>
  </si>
  <si>
    <t>Program Assumptions</t>
  </si>
  <si>
    <t>Is this a renter-occupied or owner-occupied property?</t>
  </si>
  <si>
    <t>Is the building currently in operation?</t>
  </si>
  <si>
    <t>If renter-occupied, are there third party tenants?</t>
  </si>
  <si>
    <t>If yes, are there tenants that would need to be relocated?</t>
  </si>
  <si>
    <t>If yes, how much are the anticipated tenant relocation expenses?</t>
  </si>
  <si>
    <t>Commercial (Dedicated Leases)</t>
  </si>
  <si>
    <t>Residential</t>
  </si>
  <si>
    <t>Notes</t>
  </si>
  <si>
    <t>Detail any dedicated leases.</t>
  </si>
  <si>
    <t>Detail the assumed unit mix, square footage, and rent.</t>
  </si>
  <si>
    <t>Please provide justification of inputs entered in this section.</t>
  </si>
  <si>
    <t>Commercial Use</t>
  </si>
  <si>
    <t>SF</t>
  </si>
  <si>
    <t>Avg Rent/SF</t>
  </si>
  <si>
    <t>Total Rent/Year</t>
  </si>
  <si>
    <t>Lease Term (Years)</t>
  </si>
  <si>
    <t># of Units</t>
  </si>
  <si>
    <t>Avg SF</t>
  </si>
  <si>
    <t>Avg Rent/Month
(First Year of Operation)</t>
  </si>
  <si>
    <t>Commercial Total</t>
  </si>
  <si>
    <t>Residential Total</t>
  </si>
  <si>
    <t>Commercial Tenant 1</t>
  </si>
  <si>
    <t>Studio</t>
  </si>
  <si>
    <t>Commercial Tenant 2</t>
  </si>
  <si>
    <t>1-Bed</t>
  </si>
  <si>
    <t>Commercial Tenant 3</t>
  </si>
  <si>
    <t>2-Bed</t>
  </si>
  <si>
    <t>Commercial Tenant 4</t>
  </si>
  <si>
    <t>3-Bed</t>
  </si>
  <si>
    <t>Commercial Tenant 5</t>
  </si>
  <si>
    <t>Commercial Tenant 6</t>
  </si>
  <si>
    <t>Commercial Tenant 7</t>
  </si>
  <si>
    <t>Parking</t>
  </si>
  <si>
    <t>Commercial Tenant 8</t>
  </si>
  <si>
    <t>Detail any parking rent that would be received by tenants.</t>
  </si>
  <si>
    <t>Commercial Tenant 9</t>
  </si>
  <si>
    <t># of Spaces</t>
  </si>
  <si>
    <t>Rent ($/Month)</t>
  </si>
  <si>
    <t>Annual Rent</t>
  </si>
  <si>
    <t>Commercial Tenant 10</t>
  </si>
  <si>
    <t>Parking Spaces</t>
  </si>
  <si>
    <t>Commercial Tenant 11</t>
  </si>
  <si>
    <t>Commercial Tenant 12</t>
  </si>
  <si>
    <t>Common Area Maintenance (CAM)</t>
  </si>
  <si>
    <t>Commercial Tenant 13</t>
  </si>
  <si>
    <t>Detail any operating expenses that would be charged to tenants.</t>
  </si>
  <si>
    <t>Commercial Tenant 14</t>
  </si>
  <si>
    <t>$/SF</t>
  </si>
  <si>
    <t>Total/Year</t>
  </si>
  <si>
    <t>Commercial Tenant 15</t>
  </si>
  <si>
    <t>CAM Reimbursements</t>
  </si>
  <si>
    <t>Commercial Tenant 16</t>
  </si>
  <si>
    <t>Commercial Tenant 17</t>
  </si>
  <si>
    <t>Commercial Tenant 18</t>
  </si>
  <si>
    <t>Commercial Tenant 19</t>
  </si>
  <si>
    <t>Commercial Tenant 20</t>
  </si>
  <si>
    <t>Other Commercial Revenue</t>
  </si>
  <si>
    <t>Detail any commercial revenue not associated with dedicated leases.</t>
  </si>
  <si>
    <t xml:space="preserve"> (Example: Membership Models, Short Term Rentals, Other Uses without Designated Leases)</t>
  </si>
  <si>
    <t>Other Commercial Use</t>
  </si>
  <si>
    <t>Lease Terms</t>
  </si>
  <si>
    <t>Other Commercial Total</t>
  </si>
  <si>
    <t>Other Commercial User 1</t>
  </si>
  <si>
    <t>Other Commercial User 2</t>
  </si>
  <si>
    <t>Other Commercial User 3</t>
  </si>
  <si>
    <t>Other Commercial User 4</t>
  </si>
  <si>
    <t>Other Commercial User 5</t>
  </si>
  <si>
    <t>Construction Sources &amp; Uses</t>
  </si>
  <si>
    <t>Please enter data into light yellow cells</t>
  </si>
  <si>
    <t>Sources &amp; Uses Balance Check:</t>
  </si>
  <si>
    <t>Total Construction Sources</t>
  </si>
  <si>
    <t>Amount</t>
  </si>
  <si>
    <t>Funds Committed?</t>
  </si>
  <si>
    <t>Requested WOW Funds</t>
  </si>
  <si>
    <t>Detail your assistance request.</t>
  </si>
  <si>
    <t>Construction Loans</t>
  </si>
  <si>
    <t>If bridge, please note the takeout sources.</t>
  </si>
  <si>
    <t>Equity/Cash</t>
  </si>
  <si>
    <t>Include formal investments, agency equity, crowdfunding, etc.
Specify equity type in notes; include timing expectations.</t>
  </si>
  <si>
    <t>Grant 1</t>
  </si>
  <si>
    <t>Include timing expectations.</t>
  </si>
  <si>
    <t>Grant 2</t>
  </si>
  <si>
    <t>Grant 3</t>
  </si>
  <si>
    <t>Enter Additional Lines Here</t>
  </si>
  <si>
    <t>If needed, insert additional lines above here.</t>
  </si>
  <si>
    <t>TOTAL CONSTRUCTION SOURCES:</t>
  </si>
  <si>
    <t>Uses</t>
  </si>
  <si>
    <t>Additional Instructions</t>
  </si>
  <si>
    <t>Notes (Include Sources of Estimates)</t>
  </si>
  <si>
    <t>Acquisition</t>
  </si>
  <si>
    <t>Acquisition - Land</t>
  </si>
  <si>
    <t>If vacant land, include cost of site acquisition.</t>
  </si>
  <si>
    <t>Acquisition - Property</t>
  </si>
  <si>
    <t>If existing building, include cost of site and building acquisition.</t>
  </si>
  <si>
    <t>Legal Fees (Associated with Acquisition)</t>
  </si>
  <si>
    <t>Include only legal fees associated with acquisition.</t>
  </si>
  <si>
    <t>Closing Costs</t>
  </si>
  <si>
    <t>Holding Costs</t>
  </si>
  <si>
    <t>Include costs incurred before construction begins for items such as property taxes, temporary fencing, electricity, utilities, lighting, etc., property repairs and maintenance.</t>
  </si>
  <si>
    <t>Hard Costs</t>
  </si>
  <si>
    <t>Pre-Construction General Contractor Expenses</t>
  </si>
  <si>
    <t>Include items such as demolition and site prep, if applicable.</t>
  </si>
  <si>
    <t>Construction Costs - Base</t>
  </si>
  <si>
    <t>General Conditions</t>
  </si>
  <si>
    <t>General Contractor Fee</t>
  </si>
  <si>
    <t>Payment and Performance Bonds</t>
  </si>
  <si>
    <t>Contractor's Contingency</t>
  </si>
  <si>
    <t>GC Liability Insurance</t>
  </si>
  <si>
    <t>Permits</t>
  </si>
  <si>
    <t>Utility Connections/New Services</t>
  </si>
  <si>
    <t>Include items such as water and power connections.</t>
  </si>
  <si>
    <t>Owner's Hard Cost Contingency</t>
  </si>
  <si>
    <t>Include any additional contingency beyond the GC contingency.</t>
  </si>
  <si>
    <t>Soft Costs</t>
  </si>
  <si>
    <t>Legal Fees</t>
  </si>
  <si>
    <t>Environmental Studies/Testing/Remediation</t>
  </si>
  <si>
    <t>Development Consultants/Owner's Reps</t>
  </si>
  <si>
    <t>Architect and Engineering</t>
  </si>
  <si>
    <t>Construction Inspector/Plan &amp; Cost Review</t>
  </si>
  <si>
    <t>Include architect-related costs associated with entitlements, city approvals, etc.</t>
  </si>
  <si>
    <t>Relocation Expenses</t>
  </si>
  <si>
    <t>This cell will self-populate.</t>
  </si>
  <si>
    <t>General Liability Insurance</t>
  </si>
  <si>
    <t>Builder's Risk Insurance</t>
  </si>
  <si>
    <t xml:space="preserve">Security </t>
  </si>
  <si>
    <t>Appraisal</t>
  </si>
  <si>
    <t xml:space="preserve">CIV Consultant Fees </t>
  </si>
  <si>
    <t>Other Professional Fees</t>
  </si>
  <si>
    <t>Owner's Soft Cost Contingency</t>
  </si>
  <si>
    <t>Include a soft cost contingency for items beyond those noted above.</t>
  </si>
  <si>
    <t>Financing Costs &amp; Reserves</t>
  </si>
  <si>
    <t>Legal Fees Associated w/Financing</t>
  </si>
  <si>
    <t>Include only legal fees associated with financing.</t>
  </si>
  <si>
    <t>Loan Fees</t>
  </si>
  <si>
    <t>Include origination fees, closing costs, etc.</t>
  </si>
  <si>
    <t>Debt Carry Costs</t>
  </si>
  <si>
    <t>Include costs such as interest during construction.</t>
  </si>
  <si>
    <t xml:space="preserve">Loan Servicing Expenses </t>
  </si>
  <si>
    <t>Title Costs</t>
  </si>
  <si>
    <t>Lease-Up Operating/Operating Reserve</t>
  </si>
  <si>
    <t>Include an estimate of any costs that need to be paid before you receive cash flow.</t>
  </si>
  <si>
    <t>Furniture, Fixtures, &amp; Equipment</t>
  </si>
  <si>
    <t>Furniture</t>
  </si>
  <si>
    <t>Fixtures and Equipment</t>
  </si>
  <si>
    <t>Signage</t>
  </si>
  <si>
    <t>Misc</t>
  </si>
  <si>
    <t>Include any additional costs not outlined above.</t>
  </si>
  <si>
    <t>TOTAL PROJECT EXPENSES:</t>
  </si>
  <si>
    <t>Operating Pro Forma</t>
  </si>
  <si>
    <t>Existing Operations</t>
  </si>
  <si>
    <t>Operations Upon Completion</t>
  </si>
  <si>
    <t>Operating Revenues</t>
  </si>
  <si>
    <t>Year 0</t>
  </si>
  <si>
    <t>Annual Revenue Increase %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</si>
  <si>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</si>
  <si>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</si>
  <si>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</si>
  <si>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</si>
  <si>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</si>
  <si>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</si>
  <si>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</si>
  <si>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</si>
  <si>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</si>
  <si>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</si>
  <si>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Notes/Comments
(Include Assumptions, Data Sources, etc.)</t>
  </si>
  <si>
    <t>Rental Income - Commercial Designated Leases</t>
  </si>
  <si>
    <t>Rental Income - Commercial Other</t>
  </si>
  <si>
    <t>Rental Income - Residential</t>
  </si>
  <si>
    <t>Rental Income - Parking</t>
  </si>
  <si>
    <t>Expense Recovery - Commercial Space</t>
  </si>
  <si>
    <t>Gross Potential Revenue</t>
  </si>
  <si>
    <t>Annual revenue escalation</t>
  </si>
  <si>
    <t>Vacancy Rate</t>
  </si>
  <si>
    <t>Vacancy Allowance - Commercial Designated Leases</t>
  </si>
  <si>
    <t>Vacancy Allowance - Commercial Other</t>
  </si>
  <si>
    <t>Vacancy Allowance - Residential</t>
  </si>
  <si>
    <t>Vacancy Allowance - Parking</t>
  </si>
  <si>
    <t>Vacancy Allowance - Other</t>
  </si>
  <si>
    <t>Vacancy Allowances for Leased Spaces</t>
  </si>
  <si>
    <t>EFFECTIVE GROSS REVENUE</t>
  </si>
  <si>
    <t>Operating Expenses</t>
  </si>
  <si>
    <t>Annual Expense Increase %</t>
  </si>
  <si>
    <t>Notes/Comments</t>
  </si>
  <si>
    <t>Property Expenses</t>
  </si>
  <si>
    <t>Utilities</t>
  </si>
  <si>
    <t>Custodial/Maintenance</t>
  </si>
  <si>
    <t>Landscaping</t>
  </si>
  <si>
    <t>Property Management</t>
  </si>
  <si>
    <t>Insurance</t>
  </si>
  <si>
    <t>Property Taxes</t>
  </si>
  <si>
    <t>Enter Additional Expenses Here</t>
  </si>
  <si>
    <t>Personnel/Salaries</t>
  </si>
  <si>
    <t>Supplies</t>
  </si>
  <si>
    <t>Total Expenses</t>
  </si>
  <si>
    <t>Annual expense escalation</t>
  </si>
  <si>
    <t>Permanent Financing</t>
  </si>
  <si>
    <t>Total Permanent Sources</t>
  </si>
  <si>
    <t>Construction Sources &amp; Permanent Loan Balance Check:</t>
  </si>
  <si>
    <t>Permanent Loan 1</t>
  </si>
  <si>
    <t>If out of balance, please explain why.</t>
  </si>
  <si>
    <t>Permanent Loan 2</t>
  </si>
  <si>
    <t>Permanent Loan 3</t>
  </si>
  <si>
    <t xml:space="preserve">Equity/Cash </t>
  </si>
  <si>
    <t xml:space="preserve">Lender: </t>
  </si>
  <si>
    <t>Loan Type:</t>
  </si>
  <si>
    <t>Principal Amount:</t>
  </si>
  <si>
    <t>Term (months):</t>
  </si>
  <si>
    <t>TOTAL PERMANENT SOURCES:</t>
  </si>
  <si>
    <t>Int Rate:</t>
  </si>
  <si>
    <t>Debt Service</t>
  </si>
  <si>
    <t>Total Debt Service</t>
  </si>
  <si>
    <t>DEBT SERVICE COVERAGE RATIO</t>
  </si>
  <si>
    <t>CASH FLOW AFTER DEBT SERVICE</t>
  </si>
  <si>
    <t>Total Commercial SF</t>
  </si>
  <si>
    <t>Total Residential SF</t>
  </si>
  <si>
    <t>Commercial SF</t>
  </si>
  <si>
    <t>NET OPERATING INCOME</t>
  </si>
  <si>
    <t>Overall Development Program</t>
  </si>
  <si>
    <t>Professional Expenses</t>
  </si>
  <si>
    <t xml:space="preserve">Professional Services (Accounting, Legal, Consultants, etc.) </t>
  </si>
  <si>
    <t>Construction Costs - Residential Buildout</t>
  </si>
  <si>
    <t>Note: Commercial SF should include dedicated leased space and shared spaces.</t>
  </si>
  <si>
    <t xml:space="preserve">Include closing costs, such as title charges, transfer tax fees, etc. </t>
  </si>
  <si>
    <t>Cost for any housing units connected to a mixed use property</t>
  </si>
  <si>
    <t>Construction Costs - Tenant Buildout</t>
  </si>
  <si>
    <t xml:space="preserve">Base build including core and shell, exterior, interior, landscaping, etc. </t>
  </si>
  <si>
    <t>Cost for tenant build-out beyond the base build</t>
  </si>
  <si>
    <t>Include general legal fees associated with contract review, entitlements, etc.</t>
  </si>
  <si>
    <t>Survey/Zoning</t>
  </si>
  <si>
    <t>Any fees associated with establishing  the legal structure for the real estate</t>
  </si>
  <si>
    <t>Fees to close on financing (e.g., title company charges)</t>
  </si>
  <si>
    <t>Security during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</si>
</sst>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0"/>
      <color theme="0"/>
      <name val="Aptos Display"/>
      <family val="2"/>
      <scheme val="major"/>
    </font>
    <font>
      <sz val="10"/>
      <color rgb="FF00837B"/>
      <name val="Aptos Display"/>
      <family val="2"/>
      <scheme val="major"/>
    </font>
    <font>
      <strike/>
      <sz val="10"/>
      <color theme="1"/>
      <name val="Aptos Display"/>
      <family val="2"/>
      <scheme val="major"/>
    </font>
    <font>
      <i/>
      <sz val="10"/>
      <color theme="1"/>
      <name val="Aptos Display"/>
      <family val="2"/>
      <scheme val="major"/>
    </font>
    <font>
      <sz val="10"/>
      <color rgb="FFFF0000"/>
      <name val="Aptos Display"/>
      <family val="2"/>
      <scheme val="major"/>
    </font>
    <font>
      <i/>
      <sz val="10"/>
      <color rgb="FFFF0000"/>
      <name val="Aptos Display"/>
      <family val="2"/>
      <scheme val="major"/>
    </font>
    <font>
      <sz val="1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strike/>
      <sz val="11"/>
      <color theme="1"/>
      <name val="Aptos Display"/>
      <family val="2"/>
      <scheme val="major"/>
    </font>
    <font>
      <u/>
      <sz val="10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b/>
      <sz val="10"/>
      <color theme="0"/>
      <name val="Aptos Display"/>
      <family val="2"/>
      <scheme val="major"/>
    </font>
    <font>
      <b/>
      <sz val="10"/>
      <color rgb="FF00837B"/>
      <name val="Aptos Display"/>
      <family val="2"/>
      <scheme val="major"/>
    </font>
    <font>
      <i/>
      <sz val="10"/>
      <color rgb="FF00837B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i/>
      <sz val="10"/>
      <color rgb="FF00837B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0"/>
      <color theme="1"/>
      <name val="Segoe UI Semilight"/>
      <family val="2"/>
    </font>
    <font>
      <i/>
      <sz val="10"/>
      <color theme="1"/>
      <name val="Aptos Display"/>
      <family val="2"/>
      <scheme val="major"/>
    </font>
    <font>
      <i/>
      <sz val="10"/>
      <color rgb="FF00837B"/>
      <name val="Aptos Display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AF8EA"/>
        <bgColor indexed="64"/>
      </patternFill>
    </fill>
    <fill>
      <patternFill patternType="solid">
        <fgColor rgb="FFE1E5E7"/>
        <bgColor indexed="64"/>
      </patternFill>
    </fill>
    <fill>
      <patternFill patternType="solid">
        <fgColor rgb="FF00837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837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indent="1"/>
    </xf>
    <xf numFmtId="0" fontId="6" fillId="4" borderId="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left" indent="2"/>
    </xf>
    <xf numFmtId="0" fontId="3" fillId="2" borderId="1" xfId="0" applyFont="1" applyFill="1" applyBorder="1" applyAlignment="1">
      <alignment horizontal="center"/>
    </xf>
    <xf numFmtId="0" fontId="3" fillId="0" borderId="13" xfId="0" applyFont="1" applyBorder="1"/>
    <xf numFmtId="44" fontId="3" fillId="2" borderId="1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0" xfId="0" applyFont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3" fillId="3" borderId="1" xfId="3" applyNumberFormat="1" applyFont="1" applyFill="1" applyBorder="1"/>
    <xf numFmtId="44" fontId="3" fillId="3" borderId="1" xfId="0" applyNumberFormat="1" applyFont="1" applyFill="1" applyBorder="1"/>
    <xf numFmtId="0" fontId="3" fillId="2" borderId="1" xfId="0" applyFont="1" applyFill="1" applyBorder="1"/>
    <xf numFmtId="164" fontId="3" fillId="2" borderId="1" xfId="3" applyNumberFormat="1" applyFont="1" applyFill="1" applyBorder="1"/>
    <xf numFmtId="44" fontId="3" fillId="2" borderId="1" xfId="0" applyNumberFormat="1" applyFont="1" applyFill="1" applyBorder="1"/>
    <xf numFmtId="44" fontId="3" fillId="0" borderId="0" xfId="0" applyNumberFormat="1" applyFont="1"/>
    <xf numFmtId="0" fontId="3" fillId="4" borderId="3" xfId="0" applyFont="1" applyFill="1" applyBorder="1"/>
    <xf numFmtId="44" fontId="3" fillId="2" borderId="1" xfId="1" applyFont="1" applyFill="1" applyBorder="1"/>
    <xf numFmtId="0" fontId="10" fillId="0" borderId="0" xfId="0" applyFont="1"/>
    <xf numFmtId="0" fontId="3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/>
    <xf numFmtId="0" fontId="3" fillId="2" borderId="3" xfId="0" applyFont="1" applyFill="1" applyBorder="1"/>
    <xf numFmtId="0" fontId="6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/>
    <xf numFmtId="0" fontId="6" fillId="0" borderId="14" xfId="0" applyFont="1" applyBorder="1"/>
    <xf numFmtId="0" fontId="13" fillId="0" borderId="14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3" fillId="3" borderId="7" xfId="0" applyFont="1" applyFill="1" applyBorder="1" applyAlignment="1">
      <alignment horizontal="left" indent="1"/>
    </xf>
    <xf numFmtId="9" fontId="3" fillId="2" borderId="7" xfId="2" applyFont="1" applyFill="1" applyBorder="1" applyAlignment="1">
      <alignment horizontal="center"/>
    </xf>
    <xf numFmtId="0" fontId="3" fillId="3" borderId="1" xfId="0" applyFont="1" applyFill="1" applyBorder="1" applyAlignment="1">
      <alignment horizontal="left" indent="1"/>
    </xf>
    <xf numFmtId="9" fontId="3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left" indent="1"/>
    </xf>
    <xf numFmtId="44" fontId="3" fillId="2" borderId="15" xfId="0" applyNumberFormat="1" applyFont="1" applyFill="1" applyBorder="1"/>
    <xf numFmtId="44" fontId="3" fillId="3" borderId="15" xfId="0" applyNumberFormat="1" applyFont="1" applyFill="1" applyBorder="1"/>
    <xf numFmtId="0" fontId="12" fillId="0" borderId="0" xfId="0" applyFont="1" applyAlignment="1">
      <alignment horizontal="center"/>
    </xf>
    <xf numFmtId="44" fontId="12" fillId="0" borderId="0" xfId="0" applyNumberFormat="1" applyFont="1"/>
    <xf numFmtId="0" fontId="11" fillId="0" borderId="14" xfId="0" applyFont="1" applyBorder="1" applyAlignment="1">
      <alignment horizontal="left"/>
    </xf>
    <xf numFmtId="0" fontId="9" fillId="0" borderId="14" xfId="0" applyFont="1" applyBorder="1"/>
    <xf numFmtId="9" fontId="3" fillId="0" borderId="0" xfId="2" applyFont="1" applyFill="1"/>
    <xf numFmtId="0" fontId="3" fillId="0" borderId="0" xfId="0" applyFont="1" applyAlignment="1">
      <alignment vertical="top"/>
    </xf>
    <xf numFmtId="0" fontId="17" fillId="4" borderId="2" xfId="0" applyFont="1" applyFill="1" applyBorder="1"/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3" fillId="0" borderId="16" xfId="0" applyFont="1" applyBorder="1"/>
    <xf numFmtId="0" fontId="15" fillId="0" borderId="0" xfId="0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8" fillId="0" borderId="0" xfId="0" applyFont="1"/>
    <xf numFmtId="0" fontId="3" fillId="0" borderId="8" xfId="0" applyFont="1" applyBorder="1" applyAlignment="1">
      <alignment horizontal="left" indent="1"/>
    </xf>
    <xf numFmtId="0" fontId="3" fillId="0" borderId="13" xfId="0" applyFont="1" applyBorder="1" applyAlignment="1">
      <alignment horizontal="left" indent="1"/>
    </xf>
    <xf numFmtId="0" fontId="17" fillId="4" borderId="4" xfId="0" applyFont="1" applyFill="1" applyBorder="1"/>
    <xf numFmtId="0" fontId="17" fillId="4" borderId="3" xfId="0" applyFont="1" applyFill="1" applyBorder="1"/>
    <xf numFmtId="44" fontId="3" fillId="2" borderId="2" xfId="0" applyNumberFormat="1" applyFont="1" applyFill="1" applyBorder="1"/>
    <xf numFmtId="0" fontId="3" fillId="0" borderId="13" xfId="0" applyFont="1" applyBorder="1" applyAlignment="1">
      <alignment horizontal="left" indent="2"/>
    </xf>
    <xf numFmtId="0" fontId="3" fillId="2" borderId="8" xfId="0" applyFont="1" applyFill="1" applyBorder="1" applyAlignment="1">
      <alignment horizontal="left" indent="1"/>
    </xf>
    <xf numFmtId="0" fontId="3" fillId="3" borderId="8" xfId="0" applyFont="1" applyFill="1" applyBorder="1" applyAlignment="1">
      <alignment horizontal="left" indent="1"/>
    </xf>
    <xf numFmtId="44" fontId="3" fillId="2" borderId="1" xfId="3" applyNumberFormat="1" applyFont="1" applyFill="1" applyBorder="1"/>
    <xf numFmtId="0" fontId="16" fillId="0" borderId="0" xfId="0" applyFont="1"/>
    <xf numFmtId="0" fontId="16" fillId="4" borderId="3" xfId="0" applyFont="1" applyFill="1" applyBorder="1"/>
    <xf numFmtId="0" fontId="17" fillId="4" borderId="1" xfId="0" applyFont="1" applyFill="1" applyBorder="1" applyAlignment="1">
      <alignment horizontal="center"/>
    </xf>
    <xf numFmtId="0" fontId="16" fillId="0" borderId="2" xfId="0" applyFont="1" applyBorder="1"/>
    <xf numFmtId="0" fontId="18" fillId="0" borderId="3" xfId="0" applyFont="1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left" vertical="top"/>
    </xf>
    <xf numFmtId="44" fontId="3" fillId="2" borderId="1" xfId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0" borderId="0" xfId="0" applyFont="1" applyAlignment="1">
      <alignment horizontal="left" vertical="top" indent="1"/>
    </xf>
    <xf numFmtId="0" fontId="11" fillId="0" borderId="13" xfId="0" applyFont="1" applyBorder="1"/>
    <xf numFmtId="0" fontId="19" fillId="0" borderId="0" xfId="0" applyFont="1" applyAlignment="1">
      <alignment wrapText="1"/>
    </xf>
    <xf numFmtId="0" fontId="16" fillId="0" borderId="0" xfId="0" applyFont="1" applyAlignment="1">
      <alignment horizontal="right"/>
    </xf>
    <xf numFmtId="44" fontId="16" fillId="3" borderId="1" xfId="0" applyNumberFormat="1" applyFont="1" applyFill="1" applyBorder="1"/>
    <xf numFmtId="0" fontId="6" fillId="2" borderId="0" xfId="0" applyFont="1" applyFill="1" applyAlignment="1">
      <alignment horizontal="left" indent="1"/>
    </xf>
    <xf numFmtId="0" fontId="16" fillId="3" borderId="1" xfId="0" applyFont="1" applyFill="1" applyBorder="1" applyAlignment="1">
      <alignment horizontal="left" indent="2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17" fillId="0" borderId="0" xfId="0" applyFont="1"/>
    <xf numFmtId="0" fontId="17" fillId="4" borderId="2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6" fillId="0" borderId="0" xfId="0" applyFont="1" applyAlignment="1">
      <alignment horizontal="left" indent="2"/>
    </xf>
    <xf numFmtId="44" fontId="16" fillId="0" borderId="0" xfId="0" applyNumberFormat="1" applyFont="1"/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left" indent="2"/>
    </xf>
    <xf numFmtId="0" fontId="24" fillId="0" borderId="0" xfId="0" applyFont="1"/>
    <xf numFmtId="44" fontId="23" fillId="0" borderId="0" xfId="0" applyNumberFormat="1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/>
    <xf numFmtId="9" fontId="22" fillId="0" borderId="0" xfId="2" applyFont="1"/>
    <xf numFmtId="9" fontId="3" fillId="2" borderId="2" xfId="2" applyFont="1" applyFill="1" applyBorder="1" applyAlignment="1">
      <alignment horizontal="center"/>
    </xf>
    <xf numFmtId="0" fontId="26" fillId="0" borderId="0" xfId="0" applyFont="1"/>
    <xf numFmtId="0" fontId="25" fillId="0" borderId="0" xfId="0" applyFont="1" applyAlignment="1">
      <alignment vertical="top"/>
    </xf>
    <xf numFmtId="0" fontId="3" fillId="3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 wrapText="1"/>
    </xf>
    <xf numFmtId="0" fontId="27" fillId="0" borderId="0" xfId="0" applyFont="1"/>
    <xf numFmtId="164" fontId="3" fillId="3" borderId="1" xfId="0" applyNumberFormat="1" applyFont="1" applyFill="1" applyBorder="1"/>
    <xf numFmtId="0" fontId="28" fillId="0" borderId="0" xfId="0" applyFont="1"/>
    <xf numFmtId="0" fontId="22" fillId="0" borderId="0" xfId="0" applyFont="1"/>
    <xf numFmtId="0" fontId="16" fillId="0" borderId="0" xfId="0" applyFont="1" applyAlignment="1">
      <alignment horizontal="center"/>
    </xf>
    <xf numFmtId="0" fontId="16" fillId="3" borderId="2" xfId="0" applyFont="1" applyFill="1" applyBorder="1" applyAlignment="1">
      <alignment horizontal="left" indent="2"/>
    </xf>
    <xf numFmtId="43" fontId="16" fillId="3" borderId="1" xfId="3" applyFont="1" applyFill="1" applyBorder="1" applyProtection="1"/>
    <xf numFmtId="0" fontId="7" fillId="0" borderId="0" xfId="0" applyFont="1" applyAlignment="1">
      <alignment horizontal="left" indent="3"/>
    </xf>
    <xf numFmtId="0" fontId="14" fillId="0" borderId="0" xfId="0" applyFont="1"/>
    <xf numFmtId="0" fontId="13" fillId="0" borderId="0" xfId="0" applyFont="1"/>
    <xf numFmtId="0" fontId="17" fillId="4" borderId="5" xfId="0" applyFont="1" applyFill="1" applyBorder="1"/>
    <xf numFmtId="0" fontId="17" fillId="4" borderId="6" xfId="0" applyFont="1" applyFill="1" applyBorder="1" applyAlignment="1">
      <alignment horizontal="center"/>
    </xf>
    <xf numFmtId="0" fontId="11" fillId="0" borderId="9" xfId="0" applyFont="1" applyBorder="1" applyAlignment="1">
      <alignment horizontal="right"/>
    </xf>
    <xf numFmtId="0" fontId="16" fillId="0" borderId="0" xfId="0" applyFont="1" applyAlignment="1">
      <alignment horizontal="right" indent="2"/>
    </xf>
    <xf numFmtId="0" fontId="11" fillId="0" borderId="8" xfId="0" applyFont="1" applyBorder="1" applyAlignment="1">
      <alignment horizontal="right"/>
    </xf>
    <xf numFmtId="0" fontId="12" fillId="0" borderId="8" xfId="0" applyFont="1" applyBorder="1"/>
    <xf numFmtId="0" fontId="25" fillId="0" borderId="0" xfId="0" applyFont="1" applyAlignment="1">
      <alignment horizontal="left"/>
    </xf>
    <xf numFmtId="0" fontId="18" fillId="0" borderId="3" xfId="0" applyFont="1" applyBorder="1"/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alignment vertical="top"/>
      <protection locked="0"/>
    </xf>
    <xf numFmtId="44" fontId="3" fillId="2" borderId="2" xfId="1" applyFont="1" applyFill="1" applyBorder="1" applyProtection="1">
      <protection locked="0"/>
    </xf>
    <xf numFmtId="0" fontId="6" fillId="2" borderId="0" xfId="0" applyFont="1" applyFill="1" applyAlignment="1" applyProtection="1">
      <alignment horizontal="left" indent="1"/>
      <protection locked="0"/>
    </xf>
    <xf numFmtId="0" fontId="3" fillId="2" borderId="2" xfId="0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4" fontId="3" fillId="2" borderId="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10" fontId="3" fillId="2" borderId="1" xfId="2" applyNumberFormat="1" applyFont="1" applyFill="1" applyBorder="1" applyProtection="1">
      <protection locked="0"/>
    </xf>
    <xf numFmtId="164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horizontal="left" wrapText="1"/>
    </xf>
    <xf numFmtId="0" fontId="3" fillId="0" borderId="0" xfId="0" applyFont="1"/>
    <xf numFmtId="0" fontId="3" fillId="0" borderId="8" xfId="0" applyFont="1" applyBorder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7" fillId="4" borderId="8" xfId="0" applyFont="1" applyFill="1" applyBorder="1"/>
    <xf numFmtId="0" fontId="17" fillId="4" borderId="0" xfId="0" applyFont="1" applyFill="1"/>
    <xf numFmtId="0" fontId="10" fillId="0" borderId="0" xfId="0" applyFont="1" applyAlignment="1">
      <alignment horizontal="left"/>
    </xf>
    <xf numFmtId="0" fontId="17" fillId="4" borderId="2" xfId="0" applyFont="1" applyFill="1" applyBorder="1"/>
    <xf numFmtId="0" fontId="17" fillId="4" borderId="3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11" fillId="0" borderId="0" xfId="0" applyFont="1" applyAlignment="1">
      <alignment horizontal="left" indent="2"/>
    </xf>
    <xf numFmtId="0" fontId="16" fillId="0" borderId="0" xfId="0" applyFont="1" applyAlignment="1">
      <alignment horizontal="left"/>
    </xf>
    <xf numFmtId="0" fontId="17" fillId="4" borderId="1" xfId="0" applyFont="1" applyFill="1" applyBorder="1"/>
    <xf numFmtId="0" fontId="3" fillId="2" borderId="1" xfId="0" applyFont="1" applyFill="1" applyBorder="1" applyProtection="1">
      <protection locked="0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0" xfId="0" applyFont="1"/>
    <xf numFmtId="0" fontId="12" fillId="0" borderId="13" xfId="0" applyFont="1" applyBorder="1"/>
    <xf numFmtId="0" fontId="19" fillId="0" borderId="0" xfId="0" applyFont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19" fillId="0" borderId="6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3" xfId="0" applyFont="1" applyBorder="1" applyAlignment="1">
      <alignment wrapText="1"/>
    </xf>
    <xf numFmtId="0" fontId="17" fillId="4" borderId="2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44" fontId="3" fillId="2" borderId="2" xfId="1" applyFont="1" applyFill="1" applyBorder="1" applyAlignment="1" applyProtection="1">
      <protection locked="0"/>
    </xf>
    <xf numFmtId="44" fontId="3" fillId="2" borderId="3" xfId="1" applyFont="1" applyFill="1" applyBorder="1" applyAlignment="1" applyProtection="1">
      <protection locked="0"/>
    </xf>
    <xf numFmtId="44" fontId="3" fillId="2" borderId="2" xfId="1" applyFont="1" applyFill="1" applyBorder="1" applyAlignment="1" applyProtection="1">
      <alignment vertical="top"/>
      <protection locked="0"/>
    </xf>
    <xf numFmtId="44" fontId="3" fillId="2" borderId="3" xfId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5" fillId="0" borderId="10" xfId="0" applyFont="1" applyBorder="1" applyAlignment="1">
      <alignment horizontal="left"/>
    </xf>
    <xf numFmtId="0" fontId="19" fillId="0" borderId="0" xfId="0" applyFont="1"/>
    <xf numFmtId="0" fontId="19" fillId="0" borderId="13" xfId="0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37B"/>
      <color rgb="FFFAF8EA"/>
      <color rgb="FFE1E5E7"/>
      <color rgb="FFDDFFFD"/>
      <color rgb="FFE6EEEA"/>
      <color rgb="FFE7FFFD"/>
      <color rgb="FFC2E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A024-BD56-4E06-A2BF-1A37633FC304}">
  <dimension ref="B1:S57"/>
  <sheetViews>
    <sheetView showGridLines="0" topLeftCell="A20" zoomScaleNormal="100" workbookViewId="0">
      <selection activeCell="L52" sqref="L52"/>
    </sheetView>
  </sheetViews>
  <sheetFormatPr baseColWidth="10" defaultColWidth="8.5" defaultRowHeight="13" x14ac:dyDescent="0.2"/>
  <cols>
    <col min="1" max="2" width="2.5" style="1" customWidth="1"/>
    <col min="3" max="3" width="23.1640625" style="1" customWidth="1"/>
    <col min="4" max="4" width="21.5" style="1" customWidth="1"/>
    <col min="5" max="5" width="8.5" style="1" customWidth="1"/>
    <col min="6" max="6" width="11.5" style="1" customWidth="1"/>
    <col min="7" max="8" width="17.1640625" style="1" customWidth="1"/>
    <col min="9" max="9" width="2.5" style="1" customWidth="1"/>
    <col min="10" max="10" width="18.5" style="1" bestFit="1" customWidth="1"/>
    <col min="11" max="11" width="11.5" style="1" customWidth="1"/>
    <col min="12" max="12" width="12.83203125" style="1" customWidth="1"/>
    <col min="13" max="13" width="20.1640625" style="1" customWidth="1"/>
    <col min="14" max="14" width="5" style="1" customWidth="1"/>
    <col min="15" max="18" width="17.1640625" style="1" customWidth="1"/>
    <col min="19" max="19" width="2.5" style="1" customWidth="1"/>
    <col min="20" max="16384" width="8.5" style="1"/>
  </cols>
  <sheetData>
    <row r="1" spans="2:19" ht="13.5" customHeight="1" x14ac:dyDescent="0.2"/>
    <row r="2" spans="2:19" ht="18" x14ac:dyDescent="0.25">
      <c r="B2" s="111" t="s">
        <v>0</v>
      </c>
      <c r="I2" s="2"/>
      <c r="N2" s="2"/>
      <c r="S2" s="2"/>
    </row>
    <row r="3" spans="2:19" ht="15" customHeight="1" x14ac:dyDescent="0.2">
      <c r="B3" s="3" t="s">
        <v>1</v>
      </c>
      <c r="C3" s="3"/>
      <c r="I3" s="3"/>
      <c r="N3" s="3"/>
      <c r="Q3" s="144" t="s">
        <v>2</v>
      </c>
      <c r="R3" s="145"/>
      <c r="S3" s="3"/>
    </row>
    <row r="4" spans="2:19" ht="15" customHeight="1" x14ac:dyDescent="0.2">
      <c r="B4" s="3" t="s">
        <v>3</v>
      </c>
      <c r="I4" s="3"/>
      <c r="N4" s="3"/>
      <c r="Q4" s="146" t="s">
        <v>4</v>
      </c>
      <c r="R4" s="147"/>
      <c r="S4" s="3"/>
    </row>
    <row r="5" spans="2:19" x14ac:dyDescent="0.2">
      <c r="B5" s="3"/>
      <c r="I5" s="3"/>
      <c r="N5" s="3"/>
      <c r="S5" s="3"/>
    </row>
    <row r="6" spans="2:19" x14ac:dyDescent="0.2">
      <c r="B6" s="61" t="s">
        <v>5</v>
      </c>
      <c r="C6" s="28"/>
      <c r="D6" s="144"/>
      <c r="E6" s="149"/>
      <c r="F6" s="149"/>
      <c r="G6" s="145"/>
      <c r="I6" s="3"/>
      <c r="N6" s="3"/>
      <c r="S6" s="3"/>
    </row>
    <row r="7" spans="2:19" x14ac:dyDescent="0.2">
      <c r="B7" s="3"/>
      <c r="I7" s="3"/>
      <c r="N7" s="3"/>
      <c r="S7" s="3"/>
    </row>
    <row r="8" spans="2:19" x14ac:dyDescent="0.2">
      <c r="B8" s="61" t="s">
        <v>6</v>
      </c>
      <c r="C8" s="4"/>
      <c r="D8" s="4"/>
      <c r="E8" s="4"/>
      <c r="F8" s="4"/>
      <c r="G8" s="4"/>
      <c r="H8" s="4"/>
      <c r="I8" s="70"/>
      <c r="J8" s="4"/>
      <c r="K8" s="4"/>
      <c r="L8" s="4"/>
      <c r="M8" s="4"/>
      <c r="N8" s="70"/>
      <c r="O8" s="4"/>
      <c r="P8" s="4"/>
      <c r="Q8" s="4"/>
      <c r="R8" s="4"/>
      <c r="S8" s="71"/>
    </row>
    <row r="9" spans="2:19" x14ac:dyDescent="0.2">
      <c r="B9" s="74"/>
      <c r="C9" s="1" t="s">
        <v>7</v>
      </c>
      <c r="I9" s="3"/>
      <c r="N9" s="3"/>
      <c r="S9" s="69"/>
    </row>
    <row r="10" spans="2:19" x14ac:dyDescent="0.2">
      <c r="B10" s="75"/>
      <c r="C10" s="1" t="s">
        <v>8</v>
      </c>
      <c r="I10" s="3"/>
      <c r="N10" s="3"/>
      <c r="S10" s="69"/>
    </row>
    <row r="11" spans="2:19" x14ac:dyDescent="0.2">
      <c r="B11" s="68"/>
      <c r="C11" s="1" t="s">
        <v>9</v>
      </c>
      <c r="I11" s="3"/>
      <c r="N11" s="3"/>
      <c r="S11" s="69"/>
    </row>
    <row r="12" spans="2:19" x14ac:dyDescent="0.2">
      <c r="B12" s="68"/>
      <c r="C12" s="1" t="s">
        <v>10</v>
      </c>
      <c r="I12" s="3"/>
      <c r="N12" s="3"/>
      <c r="S12" s="69"/>
    </row>
    <row r="13" spans="2:19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5" spans="2:19" x14ac:dyDescent="0.2">
      <c r="B15" s="61" t="s">
        <v>11</v>
      </c>
      <c r="C15" s="4"/>
      <c r="D15" s="4"/>
      <c r="E15" s="4"/>
      <c r="F15" s="4"/>
      <c r="G15" s="4"/>
      <c r="H15" s="4"/>
      <c r="I15" s="70"/>
      <c r="J15" s="4"/>
      <c r="K15" s="4"/>
      <c r="L15" s="4"/>
      <c r="M15" s="4"/>
      <c r="N15" s="70"/>
      <c r="O15" s="4"/>
      <c r="P15" s="4"/>
      <c r="Q15" s="4"/>
      <c r="R15" s="4"/>
      <c r="S15" s="71"/>
    </row>
    <row r="16" spans="2:19" x14ac:dyDescent="0.2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2:19" x14ac:dyDescent="0.2">
      <c r="B17" s="8" t="s">
        <v>12</v>
      </c>
      <c r="C17" s="1" t="s">
        <v>13</v>
      </c>
      <c r="G17" s="9"/>
      <c r="I17" s="31"/>
      <c r="N17" s="31"/>
      <c r="S17" s="73"/>
    </row>
    <row r="18" spans="2:19" x14ac:dyDescent="0.2">
      <c r="B18" s="8" t="s">
        <v>14</v>
      </c>
      <c r="C18" s="1" t="s">
        <v>15</v>
      </c>
      <c r="G18" s="9"/>
      <c r="I18" s="31"/>
      <c r="N18" s="31"/>
      <c r="S18" s="73"/>
    </row>
    <row r="19" spans="2:19" x14ac:dyDescent="0.2">
      <c r="B19" s="8"/>
      <c r="C19" s="1" t="s">
        <v>16</v>
      </c>
      <c r="G19" s="11"/>
      <c r="I19" s="31"/>
      <c r="N19" s="31"/>
      <c r="S19" s="73"/>
    </row>
    <row r="20" spans="2:19" x14ac:dyDescent="0.2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2:19" s="18" customFormat="1" x14ac:dyDescent="0.2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2:19" ht="15" customHeight="1" x14ac:dyDescent="0.2">
      <c r="B22" s="19"/>
      <c r="D22" s="150" t="s">
        <v>17</v>
      </c>
      <c r="E22" s="150"/>
      <c r="F22" s="150"/>
      <c r="G22" s="150"/>
      <c r="H22" s="150"/>
      <c r="K22" s="148" t="s">
        <v>18</v>
      </c>
      <c r="L22" s="148"/>
      <c r="M22" s="148"/>
      <c r="O22" s="150" t="s">
        <v>19</v>
      </c>
      <c r="P22" s="150"/>
      <c r="Q22" s="150"/>
      <c r="R22" s="150"/>
      <c r="S22" s="10"/>
    </row>
    <row r="23" spans="2:19" ht="15" customHeight="1" x14ac:dyDescent="0.2">
      <c r="B23" s="19"/>
      <c r="D23" s="151" t="s">
        <v>20</v>
      </c>
      <c r="E23" s="151"/>
      <c r="F23" s="151"/>
      <c r="G23" s="151"/>
      <c r="H23" s="151"/>
      <c r="K23" s="112" t="s">
        <v>21</v>
      </c>
      <c r="L23" s="112"/>
      <c r="M23" s="112"/>
      <c r="O23" s="152" t="s">
        <v>22</v>
      </c>
      <c r="P23" s="152"/>
      <c r="Q23" s="152"/>
      <c r="R23" s="152"/>
      <c r="S23" s="10"/>
    </row>
    <row r="24" spans="2:19" ht="28" x14ac:dyDescent="0.2">
      <c r="B24" s="19"/>
      <c r="D24" s="65" t="s">
        <v>23</v>
      </c>
      <c r="E24" s="65" t="s">
        <v>24</v>
      </c>
      <c r="F24" s="65" t="s">
        <v>25</v>
      </c>
      <c r="G24" s="65" t="s">
        <v>26</v>
      </c>
      <c r="H24" s="65" t="s">
        <v>27</v>
      </c>
      <c r="K24" s="62" t="s">
        <v>28</v>
      </c>
      <c r="L24" s="62" t="s">
        <v>29</v>
      </c>
      <c r="M24" s="63" t="s">
        <v>30</v>
      </c>
      <c r="O24" s="165"/>
      <c r="P24" s="165"/>
      <c r="Q24" s="165"/>
      <c r="R24" s="165"/>
      <c r="S24" s="10"/>
    </row>
    <row r="25" spans="2:19" x14ac:dyDescent="0.2">
      <c r="B25" s="19"/>
      <c r="C25" s="21" t="s">
        <v>31</v>
      </c>
      <c r="D25" s="14"/>
      <c r="E25" s="22">
        <f>SUM(E26:E45)</f>
        <v>0</v>
      </c>
      <c r="F25" s="23">
        <f>IFERROR(G25/E25,0)</f>
        <v>0</v>
      </c>
      <c r="G25" s="23">
        <f>SUM(G26:G45)</f>
        <v>0</v>
      </c>
      <c r="J25" s="21" t="s">
        <v>32</v>
      </c>
      <c r="K25" s="22">
        <f>SUM(K26:K29)</f>
        <v>0</v>
      </c>
      <c r="L25" s="22">
        <f>IFERROR(SUMPRODUCT(K26:K29,L26:L29)/SUM(K26:K29),0)</f>
        <v>0</v>
      </c>
      <c r="M25" s="23">
        <f>IFERROR(SUMPRODUCT(K26:K29,M26:M29)/SUM(K26:K29),0)</f>
        <v>0</v>
      </c>
      <c r="O25" s="156"/>
      <c r="P25" s="157"/>
      <c r="Q25" s="157"/>
      <c r="R25" s="158"/>
      <c r="S25" s="64"/>
    </row>
    <row r="26" spans="2:19" x14ac:dyDescent="0.2">
      <c r="B26" s="19"/>
      <c r="C26" s="21" t="s">
        <v>33</v>
      </c>
      <c r="D26" s="24"/>
      <c r="E26" s="25"/>
      <c r="F26" s="26"/>
      <c r="G26" s="23">
        <f>E26*F26</f>
        <v>0</v>
      </c>
      <c r="H26" s="24"/>
      <c r="I26" s="19"/>
      <c r="J26" s="21" t="s">
        <v>34</v>
      </c>
      <c r="K26" s="25"/>
      <c r="L26" s="25"/>
      <c r="M26" s="26"/>
      <c r="O26" s="159"/>
      <c r="P26" s="160"/>
      <c r="Q26" s="160"/>
      <c r="R26" s="161"/>
      <c r="S26" s="64"/>
    </row>
    <row r="27" spans="2:19" x14ac:dyDescent="0.2">
      <c r="B27" s="19"/>
      <c r="C27" s="21" t="s">
        <v>35</v>
      </c>
      <c r="D27" s="24"/>
      <c r="E27" s="25"/>
      <c r="F27" s="26"/>
      <c r="G27" s="23">
        <f t="shared" ref="G27:G45" si="0">E27*F27</f>
        <v>0</v>
      </c>
      <c r="H27" s="24"/>
      <c r="I27" s="19"/>
      <c r="J27" s="21" t="s">
        <v>36</v>
      </c>
      <c r="K27" s="25"/>
      <c r="L27" s="25"/>
      <c r="M27" s="26"/>
      <c r="O27" s="159"/>
      <c r="P27" s="160"/>
      <c r="Q27" s="160"/>
      <c r="R27" s="161"/>
      <c r="S27" s="64"/>
    </row>
    <row r="28" spans="2:19" x14ac:dyDescent="0.2">
      <c r="B28" s="19"/>
      <c r="C28" s="21" t="s">
        <v>37</v>
      </c>
      <c r="D28" s="24"/>
      <c r="E28" s="25"/>
      <c r="F28" s="26"/>
      <c r="G28" s="23">
        <f t="shared" si="0"/>
        <v>0</v>
      </c>
      <c r="H28" s="24"/>
      <c r="I28" s="19"/>
      <c r="J28" s="21" t="s">
        <v>38</v>
      </c>
      <c r="K28" s="25"/>
      <c r="L28" s="25"/>
      <c r="M28" s="26"/>
      <c r="O28" s="159"/>
      <c r="P28" s="160"/>
      <c r="Q28" s="160"/>
      <c r="R28" s="161"/>
      <c r="S28" s="64"/>
    </row>
    <row r="29" spans="2:19" x14ac:dyDescent="0.2">
      <c r="B29" s="19"/>
      <c r="C29" s="21" t="s">
        <v>39</v>
      </c>
      <c r="D29" s="24"/>
      <c r="E29" s="25"/>
      <c r="F29" s="26"/>
      <c r="G29" s="23">
        <f t="shared" si="0"/>
        <v>0</v>
      </c>
      <c r="H29" s="24"/>
      <c r="I29" s="19"/>
      <c r="J29" s="21" t="s">
        <v>40</v>
      </c>
      <c r="K29" s="25"/>
      <c r="L29" s="25"/>
      <c r="M29" s="26"/>
      <c r="O29" s="159"/>
      <c r="P29" s="160"/>
      <c r="Q29" s="160"/>
      <c r="R29" s="161"/>
      <c r="S29" s="64"/>
    </row>
    <row r="30" spans="2:19" x14ac:dyDescent="0.2">
      <c r="B30" s="19"/>
      <c r="C30" s="21" t="s">
        <v>41</v>
      </c>
      <c r="D30" s="24"/>
      <c r="E30" s="25"/>
      <c r="F30" s="26"/>
      <c r="G30" s="23">
        <f t="shared" si="0"/>
        <v>0</v>
      </c>
      <c r="H30" s="24"/>
      <c r="I30" s="19"/>
      <c r="J30" s="21"/>
      <c r="M30" s="27"/>
      <c r="O30" s="159"/>
      <c r="P30" s="160"/>
      <c r="Q30" s="160"/>
      <c r="R30" s="161"/>
      <c r="S30" s="64"/>
    </row>
    <row r="31" spans="2:19" x14ac:dyDescent="0.2">
      <c r="B31" s="19"/>
      <c r="C31" s="21" t="s">
        <v>42</v>
      </c>
      <c r="D31" s="24"/>
      <c r="E31" s="25"/>
      <c r="F31" s="26"/>
      <c r="G31" s="23">
        <f t="shared" si="0"/>
        <v>0</v>
      </c>
      <c r="H31" s="24"/>
      <c r="I31" s="19"/>
      <c r="O31" s="159"/>
      <c r="P31" s="160"/>
      <c r="Q31" s="160"/>
      <c r="R31" s="161"/>
      <c r="S31" s="64"/>
    </row>
    <row r="32" spans="2:19" ht="14.25" customHeight="1" x14ac:dyDescent="0.2">
      <c r="B32" s="19"/>
      <c r="C32" s="21" t="s">
        <v>43</v>
      </c>
      <c r="D32" s="24"/>
      <c r="E32" s="25"/>
      <c r="F32" s="26"/>
      <c r="G32" s="23">
        <f t="shared" si="0"/>
        <v>0</v>
      </c>
      <c r="H32" s="24"/>
      <c r="I32" s="19"/>
      <c r="K32" s="148" t="s">
        <v>44</v>
      </c>
      <c r="L32" s="148"/>
      <c r="M32" s="148"/>
      <c r="O32" s="159"/>
      <c r="P32" s="160"/>
      <c r="Q32" s="160"/>
      <c r="R32" s="161"/>
      <c r="S32" s="64"/>
    </row>
    <row r="33" spans="2:19" ht="14.25" customHeight="1" x14ac:dyDescent="0.2">
      <c r="B33" s="19"/>
      <c r="C33" s="21" t="s">
        <v>45</v>
      </c>
      <c r="D33" s="24"/>
      <c r="E33" s="25"/>
      <c r="F33" s="26"/>
      <c r="G33" s="23">
        <f t="shared" si="0"/>
        <v>0</v>
      </c>
      <c r="H33" s="24"/>
      <c r="I33" s="19"/>
      <c r="J33" s="82"/>
      <c r="K33" s="82" t="s">
        <v>46</v>
      </c>
      <c r="L33" s="82"/>
      <c r="M33" s="82"/>
      <c r="O33" s="159"/>
      <c r="P33" s="160"/>
      <c r="Q33" s="160"/>
      <c r="R33" s="161"/>
      <c r="S33" s="64"/>
    </row>
    <row r="34" spans="2:19" x14ac:dyDescent="0.2">
      <c r="B34" s="19"/>
      <c r="C34" s="21" t="s">
        <v>47</v>
      </c>
      <c r="D34" s="24"/>
      <c r="E34" s="25"/>
      <c r="F34" s="26"/>
      <c r="G34" s="23">
        <f t="shared" si="0"/>
        <v>0</v>
      </c>
      <c r="H34" s="24"/>
      <c r="I34" s="19"/>
      <c r="J34" s="21"/>
      <c r="K34" s="65" t="s">
        <v>48</v>
      </c>
      <c r="L34" s="65" t="s">
        <v>49</v>
      </c>
      <c r="M34" s="65" t="s">
        <v>50</v>
      </c>
      <c r="O34" s="159"/>
      <c r="P34" s="160"/>
      <c r="Q34" s="160"/>
      <c r="R34" s="161"/>
      <c r="S34" s="64"/>
    </row>
    <row r="35" spans="2:19" x14ac:dyDescent="0.2">
      <c r="B35" s="19"/>
      <c r="C35" s="21" t="s">
        <v>51</v>
      </c>
      <c r="D35" s="24"/>
      <c r="E35" s="25"/>
      <c r="F35" s="26"/>
      <c r="G35" s="23">
        <f t="shared" si="0"/>
        <v>0</v>
      </c>
      <c r="H35" s="24"/>
      <c r="I35" s="19"/>
      <c r="J35" s="21" t="s">
        <v>52</v>
      </c>
      <c r="K35" s="25"/>
      <c r="L35" s="76"/>
      <c r="M35" s="23">
        <f>K35*L35</f>
        <v>0</v>
      </c>
      <c r="O35" s="159"/>
      <c r="P35" s="160"/>
      <c r="Q35" s="160"/>
      <c r="R35" s="161"/>
      <c r="S35" s="64"/>
    </row>
    <row r="36" spans="2:19" x14ac:dyDescent="0.2">
      <c r="B36" s="19"/>
      <c r="C36" s="21" t="s">
        <v>53</v>
      </c>
      <c r="D36" s="24"/>
      <c r="E36" s="25"/>
      <c r="F36" s="26"/>
      <c r="G36" s="23">
        <f t="shared" si="0"/>
        <v>0</v>
      </c>
      <c r="H36" s="24"/>
      <c r="I36" s="19"/>
      <c r="O36" s="159"/>
      <c r="P36" s="160"/>
      <c r="Q36" s="160"/>
      <c r="R36" s="161"/>
      <c r="S36" s="64"/>
    </row>
    <row r="37" spans="2:19" ht="13.5" customHeight="1" x14ac:dyDescent="0.2">
      <c r="B37" s="19"/>
      <c r="C37" s="21" t="s">
        <v>54</v>
      </c>
      <c r="D37" s="24"/>
      <c r="E37" s="25"/>
      <c r="F37" s="26"/>
      <c r="G37" s="23">
        <f t="shared" si="0"/>
        <v>0</v>
      </c>
      <c r="H37" s="24"/>
      <c r="I37" s="19"/>
      <c r="K37" s="148" t="s">
        <v>55</v>
      </c>
      <c r="L37" s="148"/>
      <c r="M37" s="148"/>
      <c r="O37" s="159"/>
      <c r="P37" s="160"/>
      <c r="Q37" s="160"/>
      <c r="R37" s="161"/>
      <c r="S37" s="64"/>
    </row>
    <row r="38" spans="2:19" x14ac:dyDescent="0.2">
      <c r="B38" s="19"/>
      <c r="C38" s="21" t="s">
        <v>56</v>
      </c>
      <c r="D38" s="24"/>
      <c r="E38" s="25"/>
      <c r="F38" s="26"/>
      <c r="G38" s="23">
        <f t="shared" si="0"/>
        <v>0</v>
      </c>
      <c r="H38" s="24"/>
      <c r="I38" s="19"/>
      <c r="K38" s="167" t="s">
        <v>57</v>
      </c>
      <c r="L38" s="167"/>
      <c r="M38" s="167"/>
      <c r="N38" s="82"/>
      <c r="O38" s="159"/>
      <c r="P38" s="160"/>
      <c r="Q38" s="160"/>
      <c r="R38" s="161"/>
      <c r="S38" s="64"/>
    </row>
    <row r="39" spans="2:19" x14ac:dyDescent="0.2">
      <c r="B39" s="19"/>
      <c r="C39" s="21" t="s">
        <v>58</v>
      </c>
      <c r="D39" s="24"/>
      <c r="E39" s="25"/>
      <c r="F39" s="26"/>
      <c r="G39" s="23">
        <f t="shared" si="0"/>
        <v>0</v>
      </c>
      <c r="H39" s="24"/>
      <c r="I39" s="19"/>
      <c r="J39" s="21"/>
      <c r="K39" s="62" t="s">
        <v>227</v>
      </c>
      <c r="L39" s="62" t="s">
        <v>59</v>
      </c>
      <c r="M39" s="62" t="s">
        <v>60</v>
      </c>
      <c r="O39" s="159"/>
      <c r="P39" s="160"/>
      <c r="Q39" s="160"/>
      <c r="R39" s="161"/>
      <c r="S39" s="64"/>
    </row>
    <row r="40" spans="2:19" x14ac:dyDescent="0.2">
      <c r="B40" s="19"/>
      <c r="C40" s="21" t="s">
        <v>61</v>
      </c>
      <c r="D40" s="24"/>
      <c r="E40" s="25"/>
      <c r="F40" s="26"/>
      <c r="G40" s="23">
        <f t="shared" si="0"/>
        <v>0</v>
      </c>
      <c r="H40" s="24"/>
      <c r="I40" s="19"/>
      <c r="J40" s="21" t="s">
        <v>62</v>
      </c>
      <c r="K40" s="22">
        <f>E25</f>
        <v>0</v>
      </c>
      <c r="L40" s="76"/>
      <c r="M40" s="23">
        <f>K40*L40</f>
        <v>0</v>
      </c>
      <c r="O40" s="159"/>
      <c r="P40" s="160"/>
      <c r="Q40" s="160"/>
      <c r="R40" s="161"/>
      <c r="S40" s="64"/>
    </row>
    <row r="41" spans="2:19" x14ac:dyDescent="0.2">
      <c r="B41" s="19"/>
      <c r="C41" s="21" t="s">
        <v>63</v>
      </c>
      <c r="D41" s="24"/>
      <c r="E41" s="25"/>
      <c r="F41" s="26"/>
      <c r="G41" s="23">
        <f t="shared" si="0"/>
        <v>0</v>
      </c>
      <c r="H41" s="24"/>
      <c r="I41" s="19"/>
      <c r="O41" s="159"/>
      <c r="P41" s="160"/>
      <c r="Q41" s="160"/>
      <c r="R41" s="161"/>
      <c r="S41" s="64"/>
    </row>
    <row r="42" spans="2:19" x14ac:dyDescent="0.2">
      <c r="B42" s="19"/>
      <c r="C42" s="21" t="s">
        <v>64</v>
      </c>
      <c r="D42" s="24"/>
      <c r="E42" s="25"/>
      <c r="F42" s="26"/>
      <c r="G42" s="23">
        <f t="shared" si="0"/>
        <v>0</v>
      </c>
      <c r="H42" s="24"/>
      <c r="I42" s="19"/>
      <c r="O42" s="159"/>
      <c r="P42" s="160"/>
      <c r="Q42" s="160"/>
      <c r="R42" s="161"/>
      <c r="S42" s="64"/>
    </row>
    <row r="43" spans="2:19" ht="13" customHeight="1" x14ac:dyDescent="0.2">
      <c r="B43" s="19"/>
      <c r="C43" s="21" t="s">
        <v>65</v>
      </c>
      <c r="D43" s="24"/>
      <c r="E43" s="25"/>
      <c r="F43" s="26"/>
      <c r="G43" s="23">
        <f t="shared" si="0"/>
        <v>0</v>
      </c>
      <c r="H43" s="24"/>
      <c r="I43" s="19"/>
      <c r="K43" s="150" t="s">
        <v>229</v>
      </c>
      <c r="L43" s="150"/>
      <c r="M43" s="150"/>
      <c r="N43" s="77"/>
      <c r="O43" s="159"/>
      <c r="P43" s="160"/>
      <c r="Q43" s="160"/>
      <c r="R43" s="161"/>
      <c r="S43" s="64"/>
    </row>
    <row r="44" spans="2:19" x14ac:dyDescent="0.2">
      <c r="B44" s="19"/>
      <c r="C44" s="21" t="s">
        <v>66</v>
      </c>
      <c r="D44" s="24"/>
      <c r="E44" s="25"/>
      <c r="F44" s="26"/>
      <c r="G44" s="23">
        <f t="shared" si="0"/>
        <v>0</v>
      </c>
      <c r="H44" s="24"/>
      <c r="I44" s="19"/>
      <c r="K44" s="1" t="s">
        <v>225</v>
      </c>
      <c r="M44" s="143"/>
      <c r="O44" s="159"/>
      <c r="P44" s="160"/>
      <c r="Q44" s="160"/>
      <c r="R44" s="161"/>
      <c r="S44" s="64"/>
    </row>
    <row r="45" spans="2:19" x14ac:dyDescent="0.2">
      <c r="B45" s="19"/>
      <c r="C45" s="21" t="s">
        <v>67</v>
      </c>
      <c r="D45" s="24"/>
      <c r="E45" s="25"/>
      <c r="F45" s="26"/>
      <c r="G45" s="23">
        <f t="shared" si="0"/>
        <v>0</v>
      </c>
      <c r="H45" s="24"/>
      <c r="I45" s="19"/>
      <c r="K45" s="1" t="s">
        <v>226</v>
      </c>
      <c r="M45" s="116">
        <f>K25*L25</f>
        <v>0</v>
      </c>
      <c r="O45" s="159"/>
      <c r="P45" s="160"/>
      <c r="Q45" s="160"/>
      <c r="R45" s="161"/>
      <c r="S45" s="64"/>
    </row>
    <row r="46" spans="2:19" ht="28" customHeight="1" x14ac:dyDescent="0.2">
      <c r="B46" s="19"/>
      <c r="K46" s="168" t="s">
        <v>233</v>
      </c>
      <c r="L46" s="168"/>
      <c r="M46" s="168"/>
      <c r="O46" s="159"/>
      <c r="P46" s="160"/>
      <c r="Q46" s="160"/>
      <c r="R46" s="161"/>
      <c r="S46" s="64"/>
    </row>
    <row r="47" spans="2:19" ht="13.5" customHeight="1" x14ac:dyDescent="0.2">
      <c r="B47" s="19"/>
      <c r="D47" s="166" t="s">
        <v>68</v>
      </c>
      <c r="E47" s="166"/>
      <c r="F47" s="166"/>
      <c r="G47" s="166"/>
      <c r="H47" s="166"/>
      <c r="O47" s="162"/>
      <c r="P47" s="163"/>
      <c r="Q47" s="163"/>
      <c r="R47" s="164"/>
      <c r="S47" s="64"/>
    </row>
    <row r="48" spans="2:19" ht="15" customHeight="1" x14ac:dyDescent="0.2">
      <c r="B48" s="19"/>
      <c r="D48" s="152" t="s">
        <v>69</v>
      </c>
      <c r="E48" s="152"/>
      <c r="F48" s="152"/>
      <c r="G48" s="152"/>
      <c r="H48" s="152"/>
      <c r="K48" s="117"/>
      <c r="L48" s="118"/>
      <c r="M48" s="118"/>
      <c r="S48" s="10"/>
    </row>
    <row r="49" spans="2:19" ht="15" customHeight="1" x14ac:dyDescent="0.2">
      <c r="B49" s="19"/>
      <c r="D49" s="152" t="s">
        <v>70</v>
      </c>
      <c r="E49" s="152"/>
      <c r="F49" s="152"/>
      <c r="G49" s="152"/>
      <c r="H49" s="152"/>
      <c r="K49" s="117"/>
      <c r="L49" s="118"/>
      <c r="S49" s="10"/>
    </row>
    <row r="50" spans="2:19" ht="13.5" customHeight="1" x14ac:dyDescent="0.2">
      <c r="B50" s="19"/>
      <c r="D50" s="65" t="s">
        <v>71</v>
      </c>
      <c r="E50" s="65"/>
      <c r="F50" s="65"/>
      <c r="G50" s="66" t="s">
        <v>26</v>
      </c>
      <c r="H50" s="65" t="s">
        <v>72</v>
      </c>
      <c r="K50" s="117"/>
      <c r="S50" s="10"/>
    </row>
    <row r="51" spans="2:19" x14ac:dyDescent="0.2">
      <c r="B51" s="19"/>
      <c r="C51" s="21" t="s">
        <v>73</v>
      </c>
      <c r="D51" s="13"/>
      <c r="E51" s="13"/>
      <c r="F51" s="14"/>
      <c r="G51" s="23">
        <f>SUM(G52:G56)</f>
        <v>0</v>
      </c>
      <c r="J51" s="67"/>
      <c r="K51" s="67"/>
      <c r="S51" s="10"/>
    </row>
    <row r="52" spans="2:19" x14ac:dyDescent="0.2">
      <c r="B52" s="19"/>
      <c r="C52" s="21" t="s">
        <v>74</v>
      </c>
      <c r="D52" s="153"/>
      <c r="E52" s="154"/>
      <c r="F52" s="155"/>
      <c r="G52" s="26"/>
      <c r="H52" s="24"/>
      <c r="I52" s="19"/>
      <c r="S52" s="10"/>
    </row>
    <row r="53" spans="2:19" x14ac:dyDescent="0.2">
      <c r="B53" s="19"/>
      <c r="C53" s="21" t="s">
        <v>75</v>
      </c>
      <c r="D53" s="153"/>
      <c r="E53" s="154"/>
      <c r="F53" s="155"/>
      <c r="G53" s="26"/>
      <c r="H53" s="24"/>
      <c r="I53" s="19"/>
      <c r="S53" s="10"/>
    </row>
    <row r="54" spans="2:19" x14ac:dyDescent="0.2">
      <c r="B54" s="19"/>
      <c r="C54" s="21" t="s">
        <v>76</v>
      </c>
      <c r="D54" s="153"/>
      <c r="E54" s="154"/>
      <c r="F54" s="155"/>
      <c r="G54" s="26"/>
      <c r="H54" s="24"/>
      <c r="I54" s="19"/>
      <c r="S54" s="10"/>
    </row>
    <row r="55" spans="2:19" x14ac:dyDescent="0.2">
      <c r="B55" s="19"/>
      <c r="C55" s="21" t="s">
        <v>77</v>
      </c>
      <c r="D55" s="153"/>
      <c r="E55" s="154"/>
      <c r="F55" s="155"/>
      <c r="G55" s="26"/>
      <c r="H55" s="24"/>
      <c r="I55" s="19"/>
      <c r="S55" s="10"/>
    </row>
    <row r="56" spans="2:19" x14ac:dyDescent="0.2">
      <c r="B56" s="19"/>
      <c r="C56" s="21" t="s">
        <v>78</v>
      </c>
      <c r="D56" s="153"/>
      <c r="E56" s="154"/>
      <c r="F56" s="155"/>
      <c r="G56" s="26"/>
      <c r="H56" s="24"/>
      <c r="I56" s="19"/>
      <c r="S56" s="10"/>
    </row>
    <row r="57" spans="2:19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</row>
  </sheetData>
  <sheetProtection algorithmName="SHA-512" hashValue="LSjrIZeqfhr9yjH9mQffJw/7QBADSMUc8yYQbY6HQ+0N4qCXTvRyrMyHMOBMaGf4bwGdKif6GrXiqi+0wnuUXw==" saltValue="ncQKfKQSXZhHGQsdM5RlNw==" spinCount="100000" sheet="1" objects="1" scenarios="1" insertRows="0"/>
  <protectedRanges>
    <protectedRange sqref="D6 G17:G19 D26:F45 H26:H45 K26:M29 K35:L35 L40 O25 D52:H56" name="Range1"/>
  </protectedRanges>
  <mergeCells count="23">
    <mergeCell ref="D48:H48"/>
    <mergeCell ref="O23:R23"/>
    <mergeCell ref="D54:F54"/>
    <mergeCell ref="D55:F55"/>
    <mergeCell ref="D56:F56"/>
    <mergeCell ref="O25:R47"/>
    <mergeCell ref="O24:R24"/>
    <mergeCell ref="D49:H49"/>
    <mergeCell ref="D47:H47"/>
    <mergeCell ref="K38:M38"/>
    <mergeCell ref="D52:F52"/>
    <mergeCell ref="D53:F53"/>
    <mergeCell ref="K37:M37"/>
    <mergeCell ref="K43:M43"/>
    <mergeCell ref="K46:M46"/>
    <mergeCell ref="Q3:R3"/>
    <mergeCell ref="Q4:R4"/>
    <mergeCell ref="K22:M22"/>
    <mergeCell ref="K32:M32"/>
    <mergeCell ref="D6:G6"/>
    <mergeCell ref="D22:H22"/>
    <mergeCell ref="D23:H23"/>
    <mergeCell ref="O22:R22"/>
  </mergeCells>
  <phoneticPr fontId="2" type="noConversion"/>
  <dataValidations count="4">
    <dataValidation type="list" allowBlank="1" showInputMessage="1" showErrorMessage="1" sqref="G17:G18" xr:uid="{4768ABF7-B7EF-44A9-A238-7CCEECA871AD}">
      <formula1>"Yes,No"</formula1>
    </dataValidation>
    <dataValidation type="decimal" operator="greaterThanOrEqual" showDropDown="1" showInputMessage="1" showErrorMessage="1" sqref="G19" xr:uid="{08752742-D745-49CC-94D1-A8014A8D83E3}">
      <formula1>0</formula1>
    </dataValidation>
    <dataValidation type="decimal" operator="greaterThanOrEqual" allowBlank="1" showInputMessage="1" showErrorMessage="1" sqref="E25:H45 G51:H56 K25:M29 K35:M35 K40:M40" xr:uid="{2BCE6B33-41A5-4A5C-9DEC-D96AE910BEBB}">
      <formula1>0</formula1>
    </dataValidation>
    <dataValidation type="decimal" operator="greaterThan" allowBlank="1" showInputMessage="1" showErrorMessage="1" sqref="M44:M45" xr:uid="{76E1E36B-E201-4218-A512-ED116BA58024}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CB5A-10FF-4345-9A7F-E81B2CE296B9}">
  <dimension ref="A1:H87"/>
  <sheetViews>
    <sheetView showGridLines="0" topLeftCell="A49" zoomScaleNormal="100" workbookViewId="0">
      <selection activeCell="C77" sqref="C77"/>
    </sheetView>
  </sheetViews>
  <sheetFormatPr baseColWidth="10" defaultColWidth="8.5" defaultRowHeight="13" x14ac:dyDescent="0.2"/>
  <cols>
    <col min="1" max="1" width="2.5" style="1" customWidth="1"/>
    <col min="2" max="2" width="41.5" style="1" customWidth="1"/>
    <col min="3" max="3" width="67.83203125" style="1" customWidth="1"/>
    <col min="4" max="4" width="5.5" style="1" bestFit="1" customWidth="1"/>
    <col min="5" max="5" width="15.5" style="1" customWidth="1"/>
    <col min="6" max="6" width="17.5" style="1" bestFit="1" customWidth="1"/>
    <col min="7" max="8" width="33.5" style="1" customWidth="1"/>
    <col min="9" max="16384" width="8.5" style="1"/>
  </cols>
  <sheetData>
    <row r="1" spans="1:8" ht="13.5" customHeight="1" x14ac:dyDescent="0.2"/>
    <row r="2" spans="1:8" ht="18" x14ac:dyDescent="0.25">
      <c r="B2" s="111" t="s">
        <v>0</v>
      </c>
      <c r="C2" s="2"/>
    </row>
    <row r="3" spans="1:8" ht="15" customHeight="1" x14ac:dyDescent="0.2">
      <c r="B3" s="3" t="s">
        <v>79</v>
      </c>
      <c r="C3" s="3"/>
      <c r="H3" s="9" t="s">
        <v>80</v>
      </c>
    </row>
    <row r="4" spans="1:8" ht="15" customHeight="1" x14ac:dyDescent="0.2">
      <c r="B4" s="3" t="s">
        <v>3</v>
      </c>
      <c r="C4" s="3"/>
      <c r="H4" s="113" t="s">
        <v>4</v>
      </c>
    </row>
    <row r="5" spans="1:8" ht="12.75" customHeight="1" x14ac:dyDescent="0.2">
      <c r="B5" s="3"/>
      <c r="C5" s="3"/>
    </row>
    <row r="6" spans="1:8" x14ac:dyDescent="0.2">
      <c r="B6" s="80" t="s">
        <v>81</v>
      </c>
      <c r="C6" s="81" t="str">
        <f>IF(E20=E87,"IN BALANCE", "OUT OF BALANCE")</f>
        <v>IN BALANCE</v>
      </c>
    </row>
    <row r="7" spans="1:8" x14ac:dyDescent="0.2">
      <c r="F7" s="20"/>
    </row>
    <row r="8" spans="1:8" s="77" customFormat="1" ht="15" customHeight="1" x14ac:dyDescent="0.2">
      <c r="A8" s="1"/>
      <c r="B8" s="61" t="s">
        <v>82</v>
      </c>
      <c r="C8" s="70" t="s">
        <v>6</v>
      </c>
      <c r="D8" s="78"/>
      <c r="E8" s="79" t="s">
        <v>83</v>
      </c>
      <c r="F8" s="79" t="s">
        <v>84</v>
      </c>
      <c r="G8" s="177" t="s">
        <v>19</v>
      </c>
      <c r="H8" s="178"/>
    </row>
    <row r="9" spans="1:8" ht="14" x14ac:dyDescent="0.2">
      <c r="B9" s="3" t="s">
        <v>85</v>
      </c>
      <c r="C9" s="88" t="s">
        <v>86</v>
      </c>
      <c r="E9" s="29"/>
      <c r="F9" s="24"/>
      <c r="G9" s="179"/>
      <c r="H9" s="180"/>
    </row>
    <row r="10" spans="1:8" ht="14" x14ac:dyDescent="0.2">
      <c r="B10" s="3" t="s">
        <v>87</v>
      </c>
      <c r="C10" s="88" t="s">
        <v>88</v>
      </c>
      <c r="E10" s="29"/>
      <c r="F10" s="24"/>
      <c r="G10" s="153"/>
      <c r="H10" s="155"/>
    </row>
    <row r="11" spans="1:8" s="60" customFormat="1" ht="28" x14ac:dyDescent="0.2">
      <c r="A11" s="1"/>
      <c r="B11" s="86" t="s">
        <v>89</v>
      </c>
      <c r="C11" s="88" t="s">
        <v>90</v>
      </c>
      <c r="E11" s="84"/>
      <c r="F11" s="85"/>
      <c r="G11" s="181"/>
      <c r="H11" s="182"/>
    </row>
    <row r="12" spans="1:8" ht="14" x14ac:dyDescent="0.2">
      <c r="B12" s="3" t="s">
        <v>91</v>
      </c>
      <c r="C12" s="88" t="s">
        <v>92</v>
      </c>
      <c r="E12" s="29"/>
      <c r="F12" s="24"/>
      <c r="G12" s="153"/>
      <c r="H12" s="155"/>
    </row>
    <row r="13" spans="1:8" ht="14" x14ac:dyDescent="0.2">
      <c r="B13" s="3" t="s">
        <v>93</v>
      </c>
      <c r="C13" s="88" t="s">
        <v>92</v>
      </c>
      <c r="E13" s="29"/>
      <c r="F13" s="24"/>
      <c r="G13" s="153"/>
      <c r="H13" s="155"/>
    </row>
    <row r="14" spans="1:8" ht="14" x14ac:dyDescent="0.2">
      <c r="B14" s="3" t="s">
        <v>94</v>
      </c>
      <c r="C14" s="88" t="s">
        <v>92</v>
      </c>
      <c r="E14" s="29"/>
      <c r="F14" s="24"/>
      <c r="G14" s="153"/>
      <c r="H14" s="155"/>
    </row>
    <row r="15" spans="1:8" x14ac:dyDescent="0.2">
      <c r="B15" s="91" t="s">
        <v>95</v>
      </c>
      <c r="C15" s="88"/>
      <c r="D15" s="33"/>
      <c r="E15" s="29"/>
      <c r="F15" s="24"/>
      <c r="G15" s="153"/>
      <c r="H15" s="155"/>
    </row>
    <row r="16" spans="1:8" x14ac:dyDescent="0.2">
      <c r="B16" s="91" t="s">
        <v>95</v>
      </c>
      <c r="C16" s="88"/>
      <c r="D16" s="33"/>
      <c r="E16" s="29"/>
      <c r="F16" s="24"/>
      <c r="G16" s="153"/>
      <c r="H16" s="155"/>
    </row>
    <row r="17" spans="1:8" x14ac:dyDescent="0.2">
      <c r="B17" s="91" t="s">
        <v>95</v>
      </c>
      <c r="C17" s="88"/>
      <c r="D17" s="33"/>
      <c r="E17" s="29"/>
      <c r="F17" s="24"/>
      <c r="G17" s="153"/>
      <c r="H17" s="155"/>
    </row>
    <row r="18" spans="1:8" x14ac:dyDescent="0.2">
      <c r="B18" s="91" t="s">
        <v>95</v>
      </c>
      <c r="C18" s="82" t="s">
        <v>96</v>
      </c>
      <c r="D18" s="33"/>
      <c r="E18" s="29"/>
      <c r="F18" s="24"/>
      <c r="G18" s="153"/>
      <c r="H18" s="155"/>
    </row>
    <row r="19" spans="1:8" x14ac:dyDescent="0.2">
      <c r="B19" s="30"/>
      <c r="C19" s="30"/>
    </row>
    <row r="20" spans="1:8" ht="14.25" customHeight="1" x14ac:dyDescent="0.2">
      <c r="B20" s="89" t="s">
        <v>97</v>
      </c>
      <c r="C20" s="21"/>
      <c r="E20" s="90">
        <f>SUM(E9:E18)</f>
        <v>0</v>
      </c>
    </row>
    <row r="21" spans="1:8" x14ac:dyDescent="0.2">
      <c r="A21" s="18"/>
    </row>
    <row r="22" spans="1:8" s="77" customFormat="1" x14ac:dyDescent="0.2">
      <c r="A22" s="1"/>
      <c r="B22" s="61" t="s">
        <v>98</v>
      </c>
      <c r="C22" s="70" t="s">
        <v>99</v>
      </c>
      <c r="D22" s="78"/>
      <c r="E22" s="79" t="s">
        <v>83</v>
      </c>
      <c r="F22" s="174" t="s">
        <v>100</v>
      </c>
      <c r="G22" s="175"/>
      <c r="H22" s="175"/>
    </row>
    <row r="23" spans="1:8" x14ac:dyDescent="0.2">
      <c r="B23" s="77" t="s">
        <v>101</v>
      </c>
      <c r="C23" s="88"/>
      <c r="F23" s="171"/>
      <c r="G23" s="171"/>
      <c r="H23" s="171"/>
    </row>
    <row r="24" spans="1:8" ht="14" x14ac:dyDescent="0.2">
      <c r="B24" s="3" t="s">
        <v>102</v>
      </c>
      <c r="C24" s="88" t="s">
        <v>103</v>
      </c>
      <c r="E24" s="29"/>
      <c r="F24" s="172"/>
      <c r="G24" s="172"/>
      <c r="H24" s="172"/>
    </row>
    <row r="25" spans="1:8" ht="14" x14ac:dyDescent="0.2">
      <c r="B25" s="3" t="s">
        <v>104</v>
      </c>
      <c r="C25" s="88" t="s">
        <v>105</v>
      </c>
      <c r="E25" s="29"/>
      <c r="F25" s="172"/>
      <c r="G25" s="172"/>
      <c r="H25" s="172"/>
    </row>
    <row r="26" spans="1:8" ht="14" x14ac:dyDescent="0.2">
      <c r="B26" s="3" t="s">
        <v>106</v>
      </c>
      <c r="C26" s="88" t="s">
        <v>107</v>
      </c>
      <c r="D26" s="31"/>
      <c r="E26" s="29"/>
      <c r="F26" s="172"/>
      <c r="G26" s="172"/>
      <c r="H26" s="172"/>
    </row>
    <row r="27" spans="1:8" ht="14" x14ac:dyDescent="0.2">
      <c r="B27" s="3" t="s">
        <v>108</v>
      </c>
      <c r="C27" s="88" t="s">
        <v>234</v>
      </c>
      <c r="D27" s="31"/>
      <c r="E27" s="29"/>
      <c r="F27" s="172"/>
      <c r="G27" s="172"/>
      <c r="H27" s="172"/>
    </row>
    <row r="28" spans="1:8" s="60" customFormat="1" ht="28" x14ac:dyDescent="0.2">
      <c r="A28" s="1"/>
      <c r="B28" s="86" t="s">
        <v>109</v>
      </c>
      <c r="C28" s="88" t="s">
        <v>110</v>
      </c>
      <c r="D28" s="83"/>
      <c r="E28" s="84"/>
      <c r="F28" s="172"/>
      <c r="G28" s="172"/>
      <c r="H28" s="172"/>
    </row>
    <row r="29" spans="1:8" x14ac:dyDescent="0.2">
      <c r="B29" s="91" t="s">
        <v>95</v>
      </c>
      <c r="C29" s="88"/>
      <c r="D29" s="33"/>
      <c r="E29" s="29"/>
      <c r="F29" s="172"/>
      <c r="G29" s="172"/>
      <c r="H29" s="172"/>
    </row>
    <row r="30" spans="1:8" ht="14" x14ac:dyDescent="0.2">
      <c r="B30" s="91" t="s">
        <v>95</v>
      </c>
      <c r="C30" s="88" t="s">
        <v>96</v>
      </c>
      <c r="D30" s="33"/>
      <c r="E30" s="29"/>
      <c r="F30" s="172"/>
      <c r="G30" s="172"/>
      <c r="H30" s="172"/>
    </row>
    <row r="31" spans="1:8" x14ac:dyDescent="0.2">
      <c r="C31" s="88"/>
      <c r="F31" s="171"/>
      <c r="G31" s="171"/>
      <c r="H31" s="171"/>
    </row>
    <row r="32" spans="1:8" x14ac:dyDescent="0.2">
      <c r="B32" s="77" t="s">
        <v>111</v>
      </c>
      <c r="C32" s="88"/>
      <c r="F32" s="176"/>
      <c r="G32" s="176"/>
      <c r="H32" s="176"/>
    </row>
    <row r="33" spans="2:8" ht="14" x14ac:dyDescent="0.2">
      <c r="B33" s="34" t="s">
        <v>112</v>
      </c>
      <c r="C33" s="88" t="s">
        <v>113</v>
      </c>
      <c r="D33" s="35"/>
      <c r="E33" s="29"/>
      <c r="F33" s="173"/>
      <c r="G33" s="173"/>
      <c r="H33" s="173"/>
    </row>
    <row r="34" spans="2:8" ht="14" x14ac:dyDescent="0.2">
      <c r="B34" s="34" t="s">
        <v>114</v>
      </c>
      <c r="C34" s="88" t="s">
        <v>237</v>
      </c>
      <c r="D34" s="35"/>
      <c r="E34" s="29"/>
      <c r="F34" s="173"/>
      <c r="G34" s="173"/>
      <c r="H34" s="173"/>
    </row>
    <row r="35" spans="2:8" ht="14" x14ac:dyDescent="0.2">
      <c r="B35" s="34" t="s">
        <v>236</v>
      </c>
      <c r="C35" s="88" t="s">
        <v>238</v>
      </c>
      <c r="D35" s="35"/>
      <c r="E35" s="29"/>
      <c r="F35" s="173"/>
      <c r="G35" s="173"/>
      <c r="H35" s="173"/>
    </row>
    <row r="36" spans="2:8" ht="14" x14ac:dyDescent="0.2">
      <c r="B36" s="34" t="s">
        <v>232</v>
      </c>
      <c r="C36" s="88" t="s">
        <v>235</v>
      </c>
      <c r="D36" s="35"/>
      <c r="E36" s="29"/>
      <c r="F36" s="153"/>
      <c r="G36" s="154"/>
      <c r="H36" s="155"/>
    </row>
    <row r="37" spans="2:8" x14ac:dyDescent="0.2">
      <c r="B37" s="34" t="s">
        <v>115</v>
      </c>
      <c r="C37" s="88"/>
      <c r="D37" s="35"/>
      <c r="E37" s="29"/>
      <c r="F37" s="173"/>
      <c r="G37" s="173"/>
      <c r="H37" s="173"/>
    </row>
    <row r="38" spans="2:8" x14ac:dyDescent="0.2">
      <c r="B38" s="34" t="s">
        <v>116</v>
      </c>
      <c r="C38" s="88"/>
      <c r="D38" s="35"/>
      <c r="E38" s="29"/>
      <c r="F38" s="173"/>
      <c r="G38" s="173"/>
      <c r="H38" s="173"/>
    </row>
    <row r="39" spans="2:8" x14ac:dyDescent="0.2">
      <c r="B39" s="34" t="s">
        <v>117</v>
      </c>
      <c r="C39" s="88"/>
      <c r="D39" s="35"/>
      <c r="E39" s="29"/>
      <c r="F39" s="173"/>
      <c r="G39" s="173"/>
      <c r="H39" s="173"/>
    </row>
    <row r="40" spans="2:8" x14ac:dyDescent="0.2">
      <c r="B40" s="34" t="s">
        <v>118</v>
      </c>
      <c r="C40" s="88"/>
      <c r="D40" s="35"/>
      <c r="E40" s="29"/>
      <c r="F40" s="173"/>
      <c r="G40" s="173"/>
      <c r="H40" s="173"/>
    </row>
    <row r="41" spans="2:8" x14ac:dyDescent="0.2">
      <c r="B41" s="34" t="s">
        <v>119</v>
      </c>
      <c r="C41" s="88"/>
      <c r="D41" s="35"/>
      <c r="E41" s="29"/>
      <c r="F41" s="173"/>
      <c r="G41" s="173"/>
      <c r="H41" s="173"/>
    </row>
    <row r="42" spans="2:8" x14ac:dyDescent="0.2">
      <c r="B42" s="34" t="s">
        <v>120</v>
      </c>
      <c r="C42" s="88"/>
      <c r="D42" s="35"/>
      <c r="E42" s="26"/>
      <c r="F42" s="173"/>
      <c r="G42" s="173"/>
      <c r="H42" s="173"/>
    </row>
    <row r="43" spans="2:8" ht="14" x14ac:dyDescent="0.2">
      <c r="B43" s="3" t="s">
        <v>121</v>
      </c>
      <c r="C43" s="88" t="s">
        <v>122</v>
      </c>
      <c r="E43" s="29"/>
      <c r="F43" s="173"/>
      <c r="G43" s="173"/>
      <c r="H43" s="173"/>
    </row>
    <row r="44" spans="2:8" ht="14" x14ac:dyDescent="0.2">
      <c r="B44" s="3" t="s">
        <v>123</v>
      </c>
      <c r="C44" s="88" t="s">
        <v>124</v>
      </c>
      <c r="E44" s="29"/>
      <c r="F44" s="173"/>
      <c r="G44" s="173"/>
      <c r="H44" s="173"/>
    </row>
    <row r="45" spans="2:8" x14ac:dyDescent="0.2">
      <c r="B45" s="91" t="s">
        <v>95</v>
      </c>
      <c r="C45" s="88"/>
      <c r="D45" s="33"/>
      <c r="E45" s="29"/>
      <c r="F45" s="173"/>
      <c r="G45" s="173"/>
      <c r="H45" s="173"/>
    </row>
    <row r="46" spans="2:8" ht="14" x14ac:dyDescent="0.2">
      <c r="B46" s="91" t="s">
        <v>95</v>
      </c>
      <c r="C46" s="88" t="s">
        <v>96</v>
      </c>
      <c r="E46" s="29"/>
      <c r="F46" s="173"/>
      <c r="G46" s="173"/>
      <c r="H46" s="173"/>
    </row>
    <row r="47" spans="2:8" x14ac:dyDescent="0.2">
      <c r="C47" s="88"/>
      <c r="F47" s="171"/>
      <c r="G47" s="171"/>
      <c r="H47" s="171"/>
    </row>
    <row r="48" spans="2:8" x14ac:dyDescent="0.2">
      <c r="B48" s="77" t="s">
        <v>125</v>
      </c>
      <c r="C48" s="88"/>
      <c r="E48" s="30"/>
      <c r="F48" s="171"/>
      <c r="G48" s="171"/>
      <c r="H48" s="171"/>
    </row>
    <row r="49" spans="2:8" ht="14" x14ac:dyDescent="0.2">
      <c r="B49" s="34" t="s">
        <v>126</v>
      </c>
      <c r="C49" s="88" t="s">
        <v>239</v>
      </c>
      <c r="D49" s="38"/>
      <c r="E49" s="26"/>
      <c r="F49" s="172"/>
      <c r="G49" s="172"/>
      <c r="H49" s="172"/>
    </row>
    <row r="50" spans="2:8" x14ac:dyDescent="0.2">
      <c r="B50" s="34" t="s">
        <v>127</v>
      </c>
      <c r="C50" s="88"/>
      <c r="D50" s="35"/>
      <c r="E50" s="26"/>
      <c r="F50" s="172"/>
      <c r="G50" s="172"/>
      <c r="H50" s="172"/>
    </row>
    <row r="51" spans="2:8" x14ac:dyDescent="0.2">
      <c r="B51" s="34" t="s">
        <v>128</v>
      </c>
      <c r="C51" s="88"/>
      <c r="D51" s="35"/>
      <c r="E51" s="26"/>
      <c r="F51" s="172"/>
      <c r="G51" s="172"/>
      <c r="H51" s="172"/>
    </row>
    <row r="52" spans="2:8" x14ac:dyDescent="0.2">
      <c r="B52" s="34" t="s">
        <v>129</v>
      </c>
      <c r="C52" s="88"/>
      <c r="D52" s="35"/>
      <c r="E52" s="26"/>
      <c r="F52" s="172"/>
      <c r="G52" s="172"/>
      <c r="H52" s="172"/>
    </row>
    <row r="53" spans="2:8" ht="14" x14ac:dyDescent="0.2">
      <c r="B53" s="34" t="s">
        <v>130</v>
      </c>
      <c r="C53" s="88" t="s">
        <v>131</v>
      </c>
      <c r="D53" s="35"/>
      <c r="E53" s="26"/>
      <c r="F53" s="172"/>
      <c r="G53" s="172"/>
      <c r="H53" s="172"/>
    </row>
    <row r="54" spans="2:8" x14ac:dyDescent="0.2">
      <c r="B54" s="34" t="s">
        <v>240</v>
      </c>
      <c r="C54" s="88"/>
      <c r="D54" s="35"/>
      <c r="E54" s="26"/>
      <c r="F54" s="172"/>
      <c r="G54" s="172"/>
      <c r="H54" s="172"/>
    </row>
    <row r="55" spans="2:8" ht="14" x14ac:dyDescent="0.2">
      <c r="B55" s="34" t="s">
        <v>132</v>
      </c>
      <c r="C55" s="88" t="s">
        <v>133</v>
      </c>
      <c r="D55" s="39" t="str">
        <f>IF('Instructions &amp; Assumptions'!G18="Yes","","N/A")</f>
        <v>N/A</v>
      </c>
      <c r="E55" s="23">
        <f>'Instructions &amp; Assumptions'!G19</f>
        <v>0</v>
      </c>
      <c r="F55" s="172"/>
      <c r="G55" s="172"/>
      <c r="H55" s="172"/>
    </row>
    <row r="56" spans="2:8" x14ac:dyDescent="0.2">
      <c r="B56" s="34" t="s">
        <v>134</v>
      </c>
      <c r="C56" s="88"/>
      <c r="D56" s="35"/>
      <c r="E56" s="26"/>
      <c r="F56" s="172"/>
      <c r="G56" s="172"/>
      <c r="H56" s="172"/>
    </row>
    <row r="57" spans="2:8" x14ac:dyDescent="0.2">
      <c r="B57" s="34" t="s">
        <v>135</v>
      </c>
      <c r="C57" s="88"/>
      <c r="D57" s="35"/>
      <c r="E57" s="29"/>
      <c r="F57" s="172"/>
      <c r="G57" s="172"/>
      <c r="H57" s="172"/>
    </row>
    <row r="58" spans="2:8" ht="14" x14ac:dyDescent="0.2">
      <c r="B58" s="34" t="s">
        <v>136</v>
      </c>
      <c r="C58" s="88" t="s">
        <v>243</v>
      </c>
      <c r="D58" s="35"/>
      <c r="E58" s="26"/>
      <c r="F58" s="172"/>
      <c r="G58" s="172"/>
      <c r="H58" s="172"/>
    </row>
    <row r="59" spans="2:8" x14ac:dyDescent="0.2">
      <c r="B59" s="34" t="s">
        <v>137</v>
      </c>
      <c r="C59" s="88"/>
      <c r="D59" s="35"/>
      <c r="E59" s="26"/>
      <c r="F59" s="172"/>
      <c r="G59" s="172"/>
      <c r="H59" s="172"/>
    </row>
    <row r="60" spans="2:8" ht="14" x14ac:dyDescent="0.2">
      <c r="B60" s="34" t="s">
        <v>138</v>
      </c>
      <c r="C60" s="88" t="s">
        <v>241</v>
      </c>
      <c r="D60" s="35"/>
      <c r="E60" s="26"/>
      <c r="F60" s="172"/>
      <c r="G60" s="172"/>
      <c r="H60" s="172"/>
    </row>
    <row r="61" spans="2:8" x14ac:dyDescent="0.2">
      <c r="B61" s="34" t="s">
        <v>139</v>
      </c>
      <c r="C61" s="88"/>
      <c r="D61" s="35"/>
      <c r="E61" s="26"/>
      <c r="F61" s="172"/>
      <c r="G61" s="172"/>
      <c r="H61" s="172"/>
    </row>
    <row r="62" spans="2:8" ht="14" x14ac:dyDescent="0.2">
      <c r="B62" s="3" t="s">
        <v>140</v>
      </c>
      <c r="C62" s="88" t="s">
        <v>141</v>
      </c>
      <c r="D62" s="37"/>
      <c r="E62" s="26"/>
      <c r="F62" s="172"/>
      <c r="G62" s="172"/>
      <c r="H62" s="172"/>
    </row>
    <row r="63" spans="2:8" x14ac:dyDescent="0.2">
      <c r="B63" s="91" t="s">
        <v>95</v>
      </c>
      <c r="C63" s="88"/>
      <c r="D63" s="33"/>
      <c r="E63" s="26"/>
      <c r="F63" s="172"/>
      <c r="G63" s="172"/>
      <c r="H63" s="172"/>
    </row>
    <row r="64" spans="2:8" ht="14" x14ac:dyDescent="0.2">
      <c r="B64" s="91" t="s">
        <v>95</v>
      </c>
      <c r="C64" s="88" t="s">
        <v>96</v>
      </c>
      <c r="D64" s="33"/>
      <c r="E64" s="26"/>
      <c r="F64" s="172"/>
      <c r="G64" s="172"/>
      <c r="H64" s="172"/>
    </row>
    <row r="65" spans="2:8" x14ac:dyDescent="0.2">
      <c r="B65" s="31"/>
      <c r="C65" s="88"/>
      <c r="F65" s="171"/>
      <c r="G65" s="171"/>
      <c r="H65" s="171"/>
    </row>
    <row r="66" spans="2:8" x14ac:dyDescent="0.2">
      <c r="B66" s="77" t="s">
        <v>142</v>
      </c>
      <c r="C66" s="88"/>
      <c r="F66" s="171"/>
      <c r="G66" s="171"/>
      <c r="H66" s="171"/>
    </row>
    <row r="67" spans="2:8" ht="14" x14ac:dyDescent="0.2">
      <c r="B67" s="34" t="s">
        <v>143</v>
      </c>
      <c r="C67" s="88" t="s">
        <v>144</v>
      </c>
      <c r="D67" s="87"/>
      <c r="E67" s="26"/>
      <c r="F67" s="172"/>
      <c r="G67" s="172"/>
      <c r="H67" s="172"/>
    </row>
    <row r="68" spans="2:8" ht="14" x14ac:dyDescent="0.2">
      <c r="B68" s="34" t="s">
        <v>145</v>
      </c>
      <c r="C68" s="88" t="s">
        <v>146</v>
      </c>
      <c r="D68" s="35"/>
      <c r="E68" s="26"/>
      <c r="F68" s="172"/>
      <c r="G68" s="172"/>
      <c r="H68" s="172"/>
    </row>
    <row r="69" spans="2:8" ht="14" x14ac:dyDescent="0.2">
      <c r="B69" s="34" t="s">
        <v>147</v>
      </c>
      <c r="C69" s="88" t="s">
        <v>148</v>
      </c>
      <c r="D69" s="35"/>
      <c r="E69" s="26"/>
      <c r="F69" s="172"/>
      <c r="G69" s="172"/>
      <c r="H69" s="172"/>
    </row>
    <row r="70" spans="2:8" x14ac:dyDescent="0.2">
      <c r="B70" s="34" t="s">
        <v>149</v>
      </c>
      <c r="C70" s="88"/>
      <c r="D70" s="35"/>
      <c r="E70" s="26"/>
      <c r="F70" s="172"/>
      <c r="G70" s="172"/>
      <c r="H70" s="172"/>
    </row>
    <row r="71" spans="2:8" ht="14" x14ac:dyDescent="0.2">
      <c r="B71" s="34" t="s">
        <v>150</v>
      </c>
      <c r="C71" s="88" t="s">
        <v>242</v>
      </c>
      <c r="D71" s="35"/>
      <c r="E71" s="26"/>
      <c r="F71" s="172"/>
      <c r="G71" s="172"/>
      <c r="H71" s="172"/>
    </row>
    <row r="72" spans="2:8" ht="14" x14ac:dyDescent="0.2">
      <c r="B72" s="34" t="s">
        <v>151</v>
      </c>
      <c r="C72" s="88" t="s">
        <v>152</v>
      </c>
      <c r="D72" s="34"/>
      <c r="E72" s="26"/>
      <c r="F72" s="172"/>
      <c r="G72" s="172"/>
      <c r="H72" s="172"/>
    </row>
    <row r="73" spans="2:8" x14ac:dyDescent="0.2">
      <c r="B73" s="91" t="s">
        <v>95</v>
      </c>
      <c r="C73" s="88"/>
      <c r="D73" s="33"/>
      <c r="E73" s="26"/>
      <c r="F73" s="172"/>
      <c r="G73" s="172"/>
      <c r="H73" s="172"/>
    </row>
    <row r="74" spans="2:8" ht="14" x14ac:dyDescent="0.2">
      <c r="B74" s="91" t="s">
        <v>95</v>
      </c>
      <c r="C74" s="88" t="s">
        <v>96</v>
      </c>
      <c r="D74" s="33"/>
      <c r="E74" s="26"/>
      <c r="F74" s="172"/>
      <c r="G74" s="172"/>
      <c r="H74" s="172"/>
    </row>
    <row r="75" spans="2:8" x14ac:dyDescent="0.2">
      <c r="B75" s="31"/>
      <c r="C75" s="88"/>
      <c r="F75" s="171"/>
      <c r="G75" s="171"/>
      <c r="H75" s="171"/>
    </row>
    <row r="76" spans="2:8" x14ac:dyDescent="0.2">
      <c r="B76" s="77" t="s">
        <v>153</v>
      </c>
      <c r="C76" s="88"/>
      <c r="F76" s="171"/>
      <c r="G76" s="171"/>
      <c r="H76" s="171"/>
    </row>
    <row r="77" spans="2:8" x14ac:dyDescent="0.2">
      <c r="B77" s="34" t="s">
        <v>154</v>
      </c>
      <c r="C77" s="88"/>
      <c r="D77" s="37"/>
      <c r="E77" s="26"/>
      <c r="F77" s="172"/>
      <c r="G77" s="172"/>
      <c r="H77" s="172"/>
    </row>
    <row r="78" spans="2:8" x14ac:dyDescent="0.2">
      <c r="B78" s="34" t="s">
        <v>155</v>
      </c>
      <c r="C78" s="88"/>
      <c r="D78" s="37"/>
      <c r="E78" s="26"/>
      <c r="F78" s="172"/>
      <c r="G78" s="172"/>
      <c r="H78" s="172"/>
    </row>
    <row r="79" spans="2:8" x14ac:dyDescent="0.2">
      <c r="B79" s="34" t="s">
        <v>156</v>
      </c>
      <c r="C79" s="88"/>
      <c r="D79" s="37"/>
      <c r="E79" s="26"/>
      <c r="F79" s="172"/>
      <c r="G79" s="172"/>
      <c r="H79" s="172"/>
    </row>
    <row r="80" spans="2:8" x14ac:dyDescent="0.2">
      <c r="B80" s="91" t="s">
        <v>95</v>
      </c>
      <c r="C80" s="88"/>
      <c r="D80" s="33"/>
      <c r="E80" s="26"/>
      <c r="F80" s="172"/>
      <c r="G80" s="172"/>
      <c r="H80" s="172"/>
    </row>
    <row r="81" spans="2:8" ht="14" x14ac:dyDescent="0.2">
      <c r="B81" s="91" t="s">
        <v>95</v>
      </c>
      <c r="C81" s="88" t="s">
        <v>96</v>
      </c>
      <c r="D81" s="33"/>
      <c r="E81" s="26"/>
      <c r="F81" s="172"/>
      <c r="G81" s="172"/>
      <c r="H81" s="172"/>
    </row>
    <row r="82" spans="2:8" x14ac:dyDescent="0.2">
      <c r="B82" s="31"/>
      <c r="C82" s="88"/>
      <c r="F82" s="171"/>
      <c r="G82" s="171"/>
      <c r="H82" s="171"/>
    </row>
    <row r="83" spans="2:8" ht="14" x14ac:dyDescent="0.2">
      <c r="B83" s="77" t="s">
        <v>157</v>
      </c>
      <c r="C83" s="88" t="s">
        <v>158</v>
      </c>
      <c r="F83" s="171"/>
      <c r="G83" s="171"/>
      <c r="H83" s="171"/>
    </row>
    <row r="84" spans="2:8" x14ac:dyDescent="0.2">
      <c r="B84" s="91" t="s">
        <v>95</v>
      </c>
      <c r="C84" s="88"/>
      <c r="D84" s="33"/>
      <c r="E84" s="26"/>
      <c r="F84" s="172"/>
      <c r="G84" s="172"/>
      <c r="H84" s="172"/>
    </row>
    <row r="85" spans="2:8" ht="14" x14ac:dyDescent="0.2">
      <c r="B85" s="91" t="s">
        <v>95</v>
      </c>
      <c r="C85" s="88" t="s">
        <v>96</v>
      </c>
      <c r="D85" s="33"/>
      <c r="E85" s="26"/>
      <c r="F85" s="172"/>
      <c r="G85" s="172"/>
      <c r="H85" s="172"/>
    </row>
    <row r="86" spans="2:8" x14ac:dyDescent="0.2">
      <c r="B86" s="32"/>
      <c r="C86" s="88"/>
      <c r="D86" s="32"/>
      <c r="F86" s="169"/>
      <c r="G86" s="169"/>
      <c r="H86" s="169"/>
    </row>
    <row r="87" spans="2:8" ht="14.25" customHeight="1" x14ac:dyDescent="0.2">
      <c r="B87" s="89" t="s">
        <v>159</v>
      </c>
      <c r="C87" s="21"/>
      <c r="D87" s="10"/>
      <c r="E87" s="90">
        <f>SUM(E24:E85)</f>
        <v>0</v>
      </c>
      <c r="F87" s="170"/>
      <c r="G87" s="169"/>
      <c r="H87" s="169"/>
    </row>
  </sheetData>
  <sheetProtection algorithmName="SHA-512" hashValue="iCFTIQ3cZSUMfwGZErFQHrObrVFDUoDbt9RnrLgTjGqLdvMrbLh4okBagdMiUUpphxDoHWorPxwdtZ959ztfhw==" saltValue="oKAxWpP0apDJJ3vMwDweUA==" spinCount="100000" sheet="1" objects="1" scenarios="1" insertRows="0"/>
  <protectedRanges>
    <protectedRange sqref="B15:B18 E9:H18 B29:B30 E24:H30 B45:B46 E33:H46 B63:B64 E49:H54 F55 E56:H64 B73:B74 E67:H74 B80:B81 B84:B85 E77:H81 E84:H85" name="Range1"/>
  </protectedRanges>
  <mergeCells count="77">
    <mergeCell ref="G8:H8"/>
    <mergeCell ref="G9:H9"/>
    <mergeCell ref="G12:H12"/>
    <mergeCell ref="G13:H13"/>
    <mergeCell ref="G14:H14"/>
    <mergeCell ref="G10:H10"/>
    <mergeCell ref="G11:H11"/>
    <mergeCell ref="F63:H63"/>
    <mergeCell ref="F64:H64"/>
    <mergeCell ref="F65:H65"/>
    <mergeCell ref="F66:H66"/>
    <mergeCell ref="F67:H67"/>
    <mergeCell ref="F58:H58"/>
    <mergeCell ref="F59:H59"/>
    <mergeCell ref="F60:H60"/>
    <mergeCell ref="F61:H61"/>
    <mergeCell ref="F62:H62"/>
    <mergeCell ref="F28:H28"/>
    <mergeCell ref="F29:H29"/>
    <mergeCell ref="F30:H30"/>
    <mergeCell ref="F47:H47"/>
    <mergeCell ref="F48:H48"/>
    <mergeCell ref="F31:H31"/>
    <mergeCell ref="F32:H32"/>
    <mergeCell ref="F33:H33"/>
    <mergeCell ref="F34:H34"/>
    <mergeCell ref="F35:H35"/>
    <mergeCell ref="F37:H37"/>
    <mergeCell ref="F38:H38"/>
    <mergeCell ref="F39:H39"/>
    <mergeCell ref="F40:H40"/>
    <mergeCell ref="F41:H41"/>
    <mergeCell ref="F42:H42"/>
    <mergeCell ref="F23:H23"/>
    <mergeCell ref="F24:H24"/>
    <mergeCell ref="F25:H25"/>
    <mergeCell ref="F26:H26"/>
    <mergeCell ref="F27:H27"/>
    <mergeCell ref="G15:H15"/>
    <mergeCell ref="G16:H16"/>
    <mergeCell ref="G17:H17"/>
    <mergeCell ref="G18:H18"/>
    <mergeCell ref="F22:H22"/>
    <mergeCell ref="F43:H43"/>
    <mergeCell ref="F55:H55"/>
    <mergeCell ref="F56:H56"/>
    <mergeCell ref="F57:H57"/>
    <mergeCell ref="F44:H44"/>
    <mergeCell ref="F45:H45"/>
    <mergeCell ref="F46:H46"/>
    <mergeCell ref="F49:H49"/>
    <mergeCell ref="F50:H50"/>
    <mergeCell ref="F51:H51"/>
    <mergeCell ref="F52:H52"/>
    <mergeCell ref="F53:H53"/>
    <mergeCell ref="F54:H54"/>
    <mergeCell ref="F68:H68"/>
    <mergeCell ref="F69:H69"/>
    <mergeCell ref="F70:H70"/>
    <mergeCell ref="F71:H71"/>
    <mergeCell ref="F72:H72"/>
    <mergeCell ref="F36:H36"/>
    <mergeCell ref="F86:H86"/>
    <mergeCell ref="F87:H87"/>
    <mergeCell ref="F83:H83"/>
    <mergeCell ref="F81:H81"/>
    <mergeCell ref="F82:H82"/>
    <mergeCell ref="F73:H73"/>
    <mergeCell ref="F74:H74"/>
    <mergeCell ref="F75:H75"/>
    <mergeCell ref="F84:H84"/>
    <mergeCell ref="F85:H85"/>
    <mergeCell ref="F80:H80"/>
    <mergeCell ref="F79:H79"/>
    <mergeCell ref="F76:H76"/>
    <mergeCell ref="F78:H78"/>
    <mergeCell ref="F77:H77"/>
  </mergeCells>
  <dataValidations count="1">
    <dataValidation type="list" allowBlank="1" showInputMessage="1" showErrorMessage="1" sqref="F9:F18" xr:uid="{69335295-5337-4173-855B-BFA04111ADFE}">
      <formula1>"Yes,No,Other (Provide Detail)"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4CF3-1AAC-43B9-AAF3-2A4C46FEE334}">
  <dimension ref="A1:Q58"/>
  <sheetViews>
    <sheetView showGridLines="0" topLeftCell="A25" zoomScaleNormal="100" workbookViewId="0">
      <selection activeCell="L1" sqref="L1"/>
    </sheetView>
  </sheetViews>
  <sheetFormatPr baseColWidth="10" defaultColWidth="9.1640625" defaultRowHeight="15" x14ac:dyDescent="0.2"/>
  <cols>
    <col min="1" max="1" width="2.5" style="1" customWidth="1"/>
    <col min="2" max="2" width="56.33203125" style="40" customWidth="1"/>
    <col min="3" max="3" width="2.5" style="40" customWidth="1"/>
    <col min="4" max="4" width="16" style="40" bestFit="1" customWidth="1"/>
    <col min="5" max="5" width="2.5" style="40" customWidth="1"/>
    <col min="6" max="6" width="15.1640625" style="40" customWidth="1"/>
    <col min="7" max="8" width="14.5" style="40" bestFit="1" customWidth="1"/>
    <col min="9" max="13" width="14.5" style="40" customWidth="1"/>
    <col min="14" max="14" width="14.5" style="40" bestFit="1" customWidth="1"/>
    <col min="15" max="15" width="13.83203125" style="40" bestFit="1" customWidth="1"/>
    <col min="16" max="16" width="14.5" style="40" bestFit="1" customWidth="1"/>
    <col min="17" max="17" width="35.1640625" style="40" customWidth="1"/>
    <col min="18" max="16384" width="9.1640625" style="40"/>
  </cols>
  <sheetData>
    <row r="1" spans="2:17" s="1" customFormat="1" ht="13.5" customHeight="1" x14ac:dyDescent="0.2"/>
    <row r="2" spans="2:17" ht="18" x14ac:dyDescent="0.25">
      <c r="B2" s="111" t="s">
        <v>0</v>
      </c>
    </row>
    <row r="3" spans="2:17" x14ac:dyDescent="0.2">
      <c r="B3" s="3" t="s">
        <v>160</v>
      </c>
      <c r="Q3" s="9" t="s">
        <v>80</v>
      </c>
    </row>
    <row r="4" spans="2:17" x14ac:dyDescent="0.2">
      <c r="B4" s="3" t="s">
        <v>3</v>
      </c>
      <c r="Q4" s="113" t="s">
        <v>4</v>
      </c>
    </row>
    <row r="5" spans="2:17" x14ac:dyDescent="0.2">
      <c r="D5" s="41" t="s">
        <v>161</v>
      </c>
      <c r="F5" s="42" t="s">
        <v>162</v>
      </c>
      <c r="G5" s="43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2:17" x14ac:dyDescent="0.2">
      <c r="D6" s="46" t="str">
        <f>IF('Instructions &amp; Assumptions'!G17="No","N/A","")</f>
        <v/>
      </c>
      <c r="F6" s="33"/>
      <c r="H6" s="33"/>
      <c r="I6" s="33"/>
      <c r="J6" s="33"/>
      <c r="K6" s="33"/>
      <c r="L6" s="33"/>
      <c r="M6" s="33"/>
      <c r="N6" s="33"/>
      <c r="O6" s="33"/>
      <c r="P6" s="33"/>
    </row>
    <row r="7" spans="2:17" ht="28" x14ac:dyDescent="0.2">
      <c r="B7" s="61" t="s">
        <v>163</v>
      </c>
      <c r="C7" s="47"/>
      <c r="D7" s="79" t="s">
        <v>164</v>
      </c>
      <c r="E7" s="96"/>
      <c r="F7" s="97" t="s">
        <v>165</v>
      </c>
      <c r="G7" s="98" t="s">
        <v>166</v>
      </c>
      <c r="H7" s="98" t="s">
        <v>167</v>
      </c>
      <c r="I7" s="98" t="s">
        <v>168</v>
      </c>
      <c r="J7" s="98" t="s">
        <v>169</v>
      </c>
      <c r="K7" s="98" t="s">
        <v>170</v>
      </c>
      <c r="L7" s="98" t="s">
        <v>171</v>
      </c>
      <c r="M7" s="98" t="s">
        <v>172</v>
      </c>
      <c r="N7" s="98" t="s">
        <v>173</v>
      </c>
      <c r="O7" s="98" t="s">
        <v>174</v>
      </c>
      <c r="P7" s="98" t="s">
        <v>175</v>
      </c>
      <c r="Q7" s="114" t="s">
        <v>176</v>
      </c>
    </row>
    <row r="8" spans="2:17" x14ac:dyDescent="0.2">
      <c r="B8" s="48" t="s">
        <v>177</v>
      </c>
      <c r="C8" s="47"/>
      <c r="D8" s="26"/>
      <c r="E8" s="47"/>
      <c r="F8" s="49"/>
      <c r="G8" s="23">
        <f>'Instructions &amp; Assumptions'!G25</f>
        <v>0</v>
      </c>
      <c r="H8" s="23">
        <f>G8*(1+$F$8)</f>
        <v>0</v>
      </c>
      <c r="I8" s="23">
        <f t="shared" ref="I8:O8" si="0">H8*(1+$F$8)</f>
        <v>0</v>
      </c>
      <c r="J8" s="23">
        <f t="shared" si="0"/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23">
        <f t="shared" si="0"/>
        <v>0</v>
      </c>
      <c r="O8" s="23">
        <f t="shared" si="0"/>
        <v>0</v>
      </c>
      <c r="P8" s="23">
        <f>O8*(1+$F$8)</f>
        <v>0</v>
      </c>
      <c r="Q8" s="24"/>
    </row>
    <row r="9" spans="2:17" x14ac:dyDescent="0.2">
      <c r="B9" s="50" t="s">
        <v>178</v>
      </c>
      <c r="C9" s="47"/>
      <c r="D9" s="26"/>
      <c r="E9" s="47"/>
      <c r="F9" s="51"/>
      <c r="G9" s="23">
        <f>'Instructions &amp; Assumptions'!G51</f>
        <v>0</v>
      </c>
      <c r="H9" s="23">
        <f t="shared" ref="H9:P9" si="1">G9*(1+$F$9)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23">
        <f t="shared" si="1"/>
        <v>0</v>
      </c>
      <c r="Q9" s="24"/>
    </row>
    <row r="10" spans="2:17" x14ac:dyDescent="0.2">
      <c r="B10" s="50" t="s">
        <v>179</v>
      </c>
      <c r="C10" s="47"/>
      <c r="D10" s="26"/>
      <c r="E10" s="47"/>
      <c r="F10" s="51"/>
      <c r="G10" s="23">
        <f>'Instructions &amp; Assumptions'!K25*'Instructions &amp; Assumptions'!M25*12</f>
        <v>0</v>
      </c>
      <c r="H10" s="23">
        <f>G10*(1+$F$10)</f>
        <v>0</v>
      </c>
      <c r="I10" s="23">
        <f t="shared" ref="I10:O10" si="2">H10*(1+$F$10)</f>
        <v>0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0</v>
      </c>
      <c r="N10" s="23">
        <f t="shared" si="2"/>
        <v>0</v>
      </c>
      <c r="O10" s="23">
        <f t="shared" si="2"/>
        <v>0</v>
      </c>
      <c r="P10" s="23">
        <f>O10*(1+$F$10)</f>
        <v>0</v>
      </c>
      <c r="Q10" s="24"/>
    </row>
    <row r="11" spans="2:17" x14ac:dyDescent="0.2">
      <c r="B11" s="50" t="s">
        <v>180</v>
      </c>
      <c r="C11" s="47"/>
      <c r="D11" s="26"/>
      <c r="E11" s="47"/>
      <c r="F11" s="51"/>
      <c r="G11" s="23">
        <f>'Instructions &amp; Assumptions'!M35</f>
        <v>0</v>
      </c>
      <c r="H11" s="23">
        <f>G11*(1+$F$11)</f>
        <v>0</v>
      </c>
      <c r="I11" s="23">
        <f t="shared" ref="I11:O11" si="3">H11*(1+$F$11)</f>
        <v>0</v>
      </c>
      <c r="J11" s="23">
        <f t="shared" si="3"/>
        <v>0</v>
      </c>
      <c r="K11" s="23">
        <f t="shared" si="3"/>
        <v>0</v>
      </c>
      <c r="L11" s="23">
        <f t="shared" si="3"/>
        <v>0</v>
      </c>
      <c r="M11" s="23">
        <f t="shared" si="3"/>
        <v>0</v>
      </c>
      <c r="N11" s="23">
        <f t="shared" si="3"/>
        <v>0</v>
      </c>
      <c r="O11" s="23">
        <f t="shared" si="3"/>
        <v>0</v>
      </c>
      <c r="P11" s="23">
        <f>O11*(1+$F$11)</f>
        <v>0</v>
      </c>
      <c r="Q11" s="24"/>
    </row>
    <row r="12" spans="2:17" x14ac:dyDescent="0.2">
      <c r="B12" s="50" t="s">
        <v>181</v>
      </c>
      <c r="C12" s="3"/>
      <c r="D12" s="26"/>
      <c r="E12" s="47"/>
      <c r="F12" s="51"/>
      <c r="G12" s="23">
        <f>'Instructions &amp; Assumptions'!M40</f>
        <v>0</v>
      </c>
      <c r="H12" s="23">
        <f>G12*(1+$F$12)</f>
        <v>0</v>
      </c>
      <c r="I12" s="23">
        <f t="shared" ref="I12:O12" si="4">H12*(1+$F$12)</f>
        <v>0</v>
      </c>
      <c r="J12" s="23">
        <f t="shared" si="4"/>
        <v>0</v>
      </c>
      <c r="K12" s="23">
        <f t="shared" si="4"/>
        <v>0</v>
      </c>
      <c r="L12" s="23">
        <f t="shared" si="4"/>
        <v>0</v>
      </c>
      <c r="M12" s="23">
        <f t="shared" si="4"/>
        <v>0</v>
      </c>
      <c r="N12" s="23">
        <f t="shared" si="4"/>
        <v>0</v>
      </c>
      <c r="O12" s="23">
        <f t="shared" si="4"/>
        <v>0</v>
      </c>
      <c r="P12" s="23">
        <f>O12*(1+$F$12)</f>
        <v>0</v>
      </c>
      <c r="Q12" s="24"/>
    </row>
    <row r="13" spans="2:17" x14ac:dyDescent="0.2">
      <c r="B13" s="52" t="s">
        <v>95</v>
      </c>
      <c r="C13" s="32"/>
      <c r="D13" s="26"/>
      <c r="E13" s="32"/>
      <c r="F13" s="51"/>
      <c r="G13" s="26"/>
      <c r="H13" s="23">
        <f>G13*(1+$F$13)</f>
        <v>0</v>
      </c>
      <c r="I13" s="23">
        <f t="shared" ref="I13:O13" si="5">H13*(1+$F$13)</f>
        <v>0</v>
      </c>
      <c r="J13" s="23">
        <f t="shared" si="5"/>
        <v>0</v>
      </c>
      <c r="K13" s="23">
        <f t="shared" si="5"/>
        <v>0</v>
      </c>
      <c r="L13" s="23">
        <f t="shared" si="5"/>
        <v>0</v>
      </c>
      <c r="M13" s="23">
        <f t="shared" si="5"/>
        <v>0</v>
      </c>
      <c r="N13" s="23">
        <f t="shared" si="5"/>
        <v>0</v>
      </c>
      <c r="O13" s="23">
        <f t="shared" si="5"/>
        <v>0</v>
      </c>
      <c r="P13" s="23">
        <f>O13*(1+$F$13)</f>
        <v>0</v>
      </c>
      <c r="Q13" s="24"/>
    </row>
    <row r="14" spans="2:17" x14ac:dyDescent="0.2">
      <c r="B14" s="52" t="s">
        <v>95</v>
      </c>
      <c r="C14" s="32"/>
      <c r="D14" s="26"/>
      <c r="E14" s="32"/>
      <c r="F14" s="51"/>
      <c r="G14" s="26"/>
      <c r="H14" s="23">
        <f>G14*(1+$F$14)</f>
        <v>0</v>
      </c>
      <c r="I14" s="23">
        <f t="shared" ref="I14:O14" si="6">H14*(1+$F$14)</f>
        <v>0</v>
      </c>
      <c r="J14" s="23">
        <f t="shared" si="6"/>
        <v>0</v>
      </c>
      <c r="K14" s="23">
        <f t="shared" si="6"/>
        <v>0</v>
      </c>
      <c r="L14" s="23">
        <f t="shared" si="6"/>
        <v>0</v>
      </c>
      <c r="M14" s="23">
        <f t="shared" si="6"/>
        <v>0</v>
      </c>
      <c r="N14" s="23">
        <f t="shared" si="6"/>
        <v>0</v>
      </c>
      <c r="O14" s="23">
        <f t="shared" si="6"/>
        <v>0</v>
      </c>
      <c r="P14" s="23">
        <f>O14*(1+$F$14)</f>
        <v>0</v>
      </c>
      <c r="Q14" s="24"/>
    </row>
    <row r="15" spans="2:17" x14ac:dyDescent="0.2">
      <c r="B15" s="52" t="s">
        <v>95</v>
      </c>
      <c r="C15" s="32"/>
      <c r="D15" s="26"/>
      <c r="E15" s="32"/>
      <c r="F15" s="51"/>
      <c r="G15" s="26"/>
      <c r="H15" s="23">
        <f>G15*(1+$F$15)</f>
        <v>0</v>
      </c>
      <c r="I15" s="23">
        <f t="shared" ref="I15:O15" si="7">H15*(1+$F$15)</f>
        <v>0</v>
      </c>
      <c r="J15" s="23">
        <f t="shared" si="7"/>
        <v>0</v>
      </c>
      <c r="K15" s="23">
        <f t="shared" si="7"/>
        <v>0</v>
      </c>
      <c r="L15" s="23">
        <f t="shared" si="7"/>
        <v>0</v>
      </c>
      <c r="M15" s="23">
        <f t="shared" si="7"/>
        <v>0</v>
      </c>
      <c r="N15" s="23">
        <f t="shared" si="7"/>
        <v>0</v>
      </c>
      <c r="O15" s="23">
        <f t="shared" si="7"/>
        <v>0</v>
      </c>
      <c r="P15" s="23">
        <f>O15*(1+$F$15)</f>
        <v>0</v>
      </c>
      <c r="Q15" s="24"/>
    </row>
    <row r="16" spans="2:17" x14ac:dyDescent="0.2">
      <c r="B16" s="52" t="s">
        <v>95</v>
      </c>
      <c r="C16" s="32"/>
      <c r="D16" s="26"/>
      <c r="E16" s="32"/>
      <c r="F16" s="51"/>
      <c r="G16" s="53"/>
      <c r="H16" s="54">
        <f>G16*(1+$F$16)</f>
        <v>0</v>
      </c>
      <c r="I16" s="54">
        <f t="shared" ref="I16:O16" si="8">H16*(1+$F$16)</f>
        <v>0</v>
      </c>
      <c r="J16" s="54">
        <f t="shared" si="8"/>
        <v>0</v>
      </c>
      <c r="K16" s="54">
        <f t="shared" si="8"/>
        <v>0</v>
      </c>
      <c r="L16" s="54">
        <f t="shared" si="8"/>
        <v>0</v>
      </c>
      <c r="M16" s="54">
        <f t="shared" si="8"/>
        <v>0</v>
      </c>
      <c r="N16" s="54">
        <f t="shared" si="8"/>
        <v>0</v>
      </c>
      <c r="O16" s="54">
        <f t="shared" si="8"/>
        <v>0</v>
      </c>
      <c r="P16" s="54">
        <f>O16*(1+$F$16)</f>
        <v>0</v>
      </c>
      <c r="Q16" s="24"/>
    </row>
    <row r="17" spans="1:17" x14ac:dyDescent="0.2">
      <c r="B17" s="52" t="s">
        <v>95</v>
      </c>
      <c r="C17" s="32"/>
      <c r="D17" s="26"/>
      <c r="E17" s="32"/>
      <c r="F17" s="110"/>
      <c r="G17" s="72"/>
      <c r="H17" s="23">
        <f>G17*(1+$F$17)</f>
        <v>0</v>
      </c>
      <c r="I17" s="23">
        <f t="shared" ref="I17:O17" si="9">H17*(1+$F$17)</f>
        <v>0</v>
      </c>
      <c r="J17" s="23">
        <f t="shared" si="9"/>
        <v>0</v>
      </c>
      <c r="K17" s="23">
        <f t="shared" si="9"/>
        <v>0</v>
      </c>
      <c r="L17" s="23">
        <f t="shared" si="9"/>
        <v>0</v>
      </c>
      <c r="M17" s="23">
        <f t="shared" si="9"/>
        <v>0</v>
      </c>
      <c r="N17" s="23">
        <f t="shared" si="9"/>
        <v>0</v>
      </c>
      <c r="O17" s="23">
        <f t="shared" si="9"/>
        <v>0</v>
      </c>
      <c r="P17" s="23">
        <f>O17*(1+$F$17)</f>
        <v>0</v>
      </c>
      <c r="Q17" s="36"/>
    </row>
    <row r="18" spans="1:17" x14ac:dyDescent="0.2">
      <c r="B18" s="103" t="s">
        <v>182</v>
      </c>
      <c r="C18" s="104"/>
      <c r="D18" s="105">
        <f>SUM(D8:D17)</f>
        <v>0</v>
      </c>
      <c r="E18" s="104"/>
      <c r="F18" s="106"/>
      <c r="G18" s="105">
        <f t="shared" ref="G18:P18" si="10">SUM(G8:G17)</f>
        <v>0</v>
      </c>
      <c r="H18" s="105">
        <f t="shared" si="10"/>
        <v>0</v>
      </c>
      <c r="I18" s="105">
        <f t="shared" si="10"/>
        <v>0</v>
      </c>
      <c r="J18" s="105">
        <f t="shared" si="10"/>
        <v>0</v>
      </c>
      <c r="K18" s="105">
        <f t="shared" si="10"/>
        <v>0</v>
      </c>
      <c r="L18" s="105">
        <f t="shared" si="10"/>
        <v>0</v>
      </c>
      <c r="M18" s="105">
        <f t="shared" si="10"/>
        <v>0</v>
      </c>
      <c r="N18" s="105">
        <f t="shared" si="10"/>
        <v>0</v>
      </c>
      <c r="O18" s="105">
        <f t="shared" si="10"/>
        <v>0</v>
      </c>
      <c r="P18" s="105">
        <f t="shared" si="10"/>
        <v>0</v>
      </c>
      <c r="Q18" s="95"/>
    </row>
    <row r="19" spans="1:17" x14ac:dyDescent="0.2">
      <c r="B19" s="102" t="s">
        <v>183</v>
      </c>
      <c r="C19" s="102"/>
      <c r="D19" s="102"/>
      <c r="E19" s="102"/>
      <c r="F19" s="107"/>
      <c r="G19" s="108"/>
      <c r="H19" s="109">
        <f>IFERROR((H18/G18)-1,0)</f>
        <v>0</v>
      </c>
      <c r="I19" s="109">
        <f t="shared" ref="I19:P19" si="11">IFERROR((I18/H18)-1,0)</f>
        <v>0</v>
      </c>
      <c r="J19" s="109">
        <f t="shared" si="11"/>
        <v>0</v>
      </c>
      <c r="K19" s="109">
        <f t="shared" si="11"/>
        <v>0</v>
      </c>
      <c r="L19" s="109">
        <f t="shared" si="11"/>
        <v>0</v>
      </c>
      <c r="M19" s="109">
        <f t="shared" si="11"/>
        <v>0</v>
      </c>
      <c r="N19" s="109">
        <f t="shared" si="11"/>
        <v>0</v>
      </c>
      <c r="O19" s="109">
        <f>IFERROR((O18/N18)-1,0)</f>
        <v>0</v>
      </c>
      <c r="P19" s="109">
        <f t="shared" si="11"/>
        <v>0</v>
      </c>
      <c r="Q19" s="95"/>
    </row>
    <row r="20" spans="1:17" x14ac:dyDescent="0.2">
      <c r="F20" s="97" t="s">
        <v>184</v>
      </c>
      <c r="G20" s="1"/>
      <c r="H20" s="56"/>
      <c r="I20" s="56"/>
      <c r="J20" s="56"/>
      <c r="K20" s="56"/>
      <c r="L20" s="56"/>
      <c r="M20" s="56"/>
      <c r="N20" s="56"/>
      <c r="O20" s="56"/>
      <c r="P20" s="56"/>
    </row>
    <row r="21" spans="1:17" x14ac:dyDescent="0.2">
      <c r="A21" s="18"/>
      <c r="B21" s="50" t="s">
        <v>185</v>
      </c>
      <c r="C21" s="3"/>
      <c r="D21" s="26"/>
      <c r="E21" s="3"/>
      <c r="F21" s="51"/>
      <c r="G21" s="23">
        <f t="shared" ref="G21:P21" si="12">(G8+G12)*$F$21</f>
        <v>0</v>
      </c>
      <c r="H21" s="23">
        <f t="shared" si="12"/>
        <v>0</v>
      </c>
      <c r="I21" s="23">
        <f t="shared" si="12"/>
        <v>0</v>
      </c>
      <c r="J21" s="23">
        <f t="shared" si="12"/>
        <v>0</v>
      </c>
      <c r="K21" s="23">
        <f t="shared" si="12"/>
        <v>0</v>
      </c>
      <c r="L21" s="23">
        <f t="shared" si="12"/>
        <v>0</v>
      </c>
      <c r="M21" s="23">
        <f t="shared" si="12"/>
        <v>0</v>
      </c>
      <c r="N21" s="23">
        <f t="shared" si="12"/>
        <v>0</v>
      </c>
      <c r="O21" s="23">
        <f t="shared" si="12"/>
        <v>0</v>
      </c>
      <c r="P21" s="23">
        <f t="shared" si="12"/>
        <v>0</v>
      </c>
      <c r="Q21" s="24"/>
    </row>
    <row r="22" spans="1:17" x14ac:dyDescent="0.2">
      <c r="B22" s="50" t="s">
        <v>186</v>
      </c>
      <c r="C22" s="3"/>
      <c r="D22" s="26"/>
      <c r="E22" s="3"/>
      <c r="F22" s="51"/>
      <c r="G22" s="23">
        <f t="shared" ref="G22:P22" si="13">G9*$F$22</f>
        <v>0</v>
      </c>
      <c r="H22" s="23">
        <f t="shared" si="13"/>
        <v>0</v>
      </c>
      <c r="I22" s="23">
        <f t="shared" si="13"/>
        <v>0</v>
      </c>
      <c r="J22" s="23">
        <f t="shared" si="13"/>
        <v>0</v>
      </c>
      <c r="K22" s="23">
        <f t="shared" si="13"/>
        <v>0</v>
      </c>
      <c r="L22" s="23">
        <f t="shared" si="13"/>
        <v>0</v>
      </c>
      <c r="M22" s="23">
        <f t="shared" si="13"/>
        <v>0</v>
      </c>
      <c r="N22" s="23">
        <f t="shared" si="13"/>
        <v>0</v>
      </c>
      <c r="O22" s="23">
        <f t="shared" si="13"/>
        <v>0</v>
      </c>
      <c r="P22" s="23">
        <f t="shared" si="13"/>
        <v>0</v>
      </c>
      <c r="Q22" s="24"/>
    </row>
    <row r="23" spans="1:17" x14ac:dyDescent="0.2">
      <c r="B23" s="50" t="s">
        <v>187</v>
      </c>
      <c r="C23" s="3"/>
      <c r="D23" s="26"/>
      <c r="E23" s="3"/>
      <c r="F23" s="51"/>
      <c r="G23" s="23">
        <f t="shared" ref="G23:P23" si="14">G10*$F$23</f>
        <v>0</v>
      </c>
      <c r="H23" s="23">
        <f t="shared" si="14"/>
        <v>0</v>
      </c>
      <c r="I23" s="23">
        <f t="shared" si="14"/>
        <v>0</v>
      </c>
      <c r="J23" s="23">
        <f t="shared" si="14"/>
        <v>0</v>
      </c>
      <c r="K23" s="23">
        <f t="shared" si="14"/>
        <v>0</v>
      </c>
      <c r="L23" s="23">
        <f t="shared" si="14"/>
        <v>0</v>
      </c>
      <c r="M23" s="23">
        <f t="shared" si="14"/>
        <v>0</v>
      </c>
      <c r="N23" s="23">
        <f t="shared" si="14"/>
        <v>0</v>
      </c>
      <c r="O23" s="23">
        <f t="shared" si="14"/>
        <v>0</v>
      </c>
      <c r="P23" s="23">
        <f t="shared" si="14"/>
        <v>0</v>
      </c>
      <c r="Q23" s="24"/>
    </row>
    <row r="24" spans="1:17" x14ac:dyDescent="0.2">
      <c r="B24" s="50" t="s">
        <v>188</v>
      </c>
      <c r="C24" s="3"/>
      <c r="D24" s="26"/>
      <c r="E24" s="3"/>
      <c r="F24" s="51"/>
      <c r="G24" s="23">
        <f t="shared" ref="G24:P24" si="15">G11*$F$24</f>
        <v>0</v>
      </c>
      <c r="H24" s="23">
        <f t="shared" si="15"/>
        <v>0</v>
      </c>
      <c r="I24" s="23">
        <f t="shared" si="15"/>
        <v>0</v>
      </c>
      <c r="J24" s="23">
        <f t="shared" si="15"/>
        <v>0</v>
      </c>
      <c r="K24" s="23">
        <f t="shared" si="15"/>
        <v>0</v>
      </c>
      <c r="L24" s="23">
        <f t="shared" si="15"/>
        <v>0</v>
      </c>
      <c r="M24" s="23">
        <f t="shared" si="15"/>
        <v>0</v>
      </c>
      <c r="N24" s="23">
        <f t="shared" si="15"/>
        <v>0</v>
      </c>
      <c r="O24" s="23">
        <f t="shared" si="15"/>
        <v>0</v>
      </c>
      <c r="P24" s="23">
        <f t="shared" si="15"/>
        <v>0</v>
      </c>
      <c r="Q24" s="24"/>
    </row>
    <row r="25" spans="1:17" x14ac:dyDescent="0.2">
      <c r="B25" s="50" t="s">
        <v>189</v>
      </c>
      <c r="C25" s="3"/>
      <c r="D25" s="26"/>
      <c r="E25" s="3"/>
      <c r="F25" s="51"/>
      <c r="G25" s="23">
        <f t="shared" ref="G25:P25" si="16">SUM(G13:G17)*$F$25</f>
        <v>0</v>
      </c>
      <c r="H25" s="23">
        <f t="shared" si="16"/>
        <v>0</v>
      </c>
      <c r="I25" s="23">
        <f t="shared" si="16"/>
        <v>0</v>
      </c>
      <c r="J25" s="23">
        <f t="shared" si="16"/>
        <v>0</v>
      </c>
      <c r="K25" s="23">
        <f t="shared" si="16"/>
        <v>0</v>
      </c>
      <c r="L25" s="23">
        <f t="shared" si="16"/>
        <v>0</v>
      </c>
      <c r="M25" s="23">
        <f t="shared" si="16"/>
        <v>0</v>
      </c>
      <c r="N25" s="23">
        <f t="shared" si="16"/>
        <v>0</v>
      </c>
      <c r="O25" s="23">
        <f t="shared" si="16"/>
        <v>0</v>
      </c>
      <c r="P25" s="23">
        <f t="shared" si="16"/>
        <v>0</v>
      </c>
      <c r="Q25" s="24"/>
    </row>
    <row r="26" spans="1:17" x14ac:dyDescent="0.2">
      <c r="B26" s="103" t="s">
        <v>190</v>
      </c>
      <c r="C26" s="104"/>
      <c r="D26" s="105">
        <f>SUM(D21:D25)</f>
        <v>0</v>
      </c>
      <c r="E26" s="104"/>
      <c r="F26" s="106"/>
      <c r="G26" s="105">
        <f>SUM(G21:G25)</f>
        <v>0</v>
      </c>
      <c r="H26" s="105">
        <f t="shared" ref="H26:P26" si="17">SUM(H21:H25)</f>
        <v>0</v>
      </c>
      <c r="I26" s="105">
        <f t="shared" si="17"/>
        <v>0</v>
      </c>
      <c r="J26" s="105">
        <f t="shared" si="17"/>
        <v>0</v>
      </c>
      <c r="K26" s="105">
        <f t="shared" si="17"/>
        <v>0</v>
      </c>
      <c r="L26" s="105">
        <f t="shared" si="17"/>
        <v>0</v>
      </c>
      <c r="M26" s="105">
        <f t="shared" si="17"/>
        <v>0</v>
      </c>
      <c r="N26" s="105">
        <f t="shared" si="17"/>
        <v>0</v>
      </c>
      <c r="O26" s="105">
        <f t="shared" si="17"/>
        <v>0</v>
      </c>
      <c r="P26" s="105">
        <f t="shared" si="17"/>
        <v>0</v>
      </c>
      <c r="Q26" s="95"/>
    </row>
    <row r="27" spans="1:17" x14ac:dyDescent="0.2"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7" x14ac:dyDescent="0.2">
      <c r="B28" s="92" t="s">
        <v>191</v>
      </c>
      <c r="C28" s="93"/>
      <c r="D28" s="90">
        <f>D18-D26</f>
        <v>0</v>
      </c>
      <c r="E28" s="77"/>
      <c r="F28" s="94"/>
      <c r="G28" s="90">
        <f>G18-G26</f>
        <v>0</v>
      </c>
      <c r="H28" s="90">
        <f>H18-H26</f>
        <v>0</v>
      </c>
      <c r="I28" s="90">
        <f t="shared" ref="I28:P28" si="18">I18-I26</f>
        <v>0</v>
      </c>
      <c r="J28" s="90">
        <f t="shared" si="18"/>
        <v>0</v>
      </c>
      <c r="K28" s="90">
        <f t="shared" si="18"/>
        <v>0</v>
      </c>
      <c r="L28" s="90">
        <f t="shared" si="18"/>
        <v>0</v>
      </c>
      <c r="M28" s="90">
        <f t="shared" si="18"/>
        <v>0</v>
      </c>
      <c r="N28" s="90">
        <f t="shared" si="18"/>
        <v>0</v>
      </c>
      <c r="O28" s="90">
        <f t="shared" si="18"/>
        <v>0</v>
      </c>
      <c r="P28" s="90">
        <f t="shared" si="18"/>
        <v>0</v>
      </c>
    </row>
    <row r="29" spans="1:17" x14ac:dyDescent="0.2">
      <c r="B29" s="31"/>
      <c r="D29" s="1"/>
      <c r="E29" s="1"/>
      <c r="F29" s="20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7" x14ac:dyDescent="0.2">
      <c r="D30" s="41" t="s">
        <v>161</v>
      </c>
      <c r="F30" s="57" t="s">
        <v>162</v>
      </c>
      <c r="G30" s="43"/>
      <c r="H30" s="44"/>
      <c r="I30" s="44"/>
      <c r="J30" s="44"/>
      <c r="K30" s="44"/>
      <c r="L30" s="44"/>
      <c r="M30" s="58"/>
      <c r="N30" s="44"/>
      <c r="O30" s="44"/>
      <c r="P30" s="44"/>
      <c r="Q30" s="43"/>
    </row>
    <row r="31" spans="1:17" x14ac:dyDescent="0.2">
      <c r="D31" s="46" t="str">
        <f>IF('Instructions &amp; Assumptions'!G17="No","N/A","")</f>
        <v/>
      </c>
      <c r="F31" s="46"/>
    </row>
    <row r="32" spans="1:17" ht="28" x14ac:dyDescent="0.2">
      <c r="B32" s="61" t="s">
        <v>192</v>
      </c>
      <c r="C32" s="47"/>
      <c r="D32" s="79" t="s">
        <v>164</v>
      </c>
      <c r="E32" s="96"/>
      <c r="F32" s="97" t="s">
        <v>193</v>
      </c>
      <c r="G32" s="98" t="s">
        <v>166</v>
      </c>
      <c r="H32" s="98" t="s">
        <v>167</v>
      </c>
      <c r="I32" s="98" t="s">
        <v>168</v>
      </c>
      <c r="J32" s="98" t="s">
        <v>169</v>
      </c>
      <c r="K32" s="98" t="s">
        <v>170</v>
      </c>
      <c r="L32" s="98" t="s">
        <v>171</v>
      </c>
      <c r="M32" s="98" t="s">
        <v>172</v>
      </c>
      <c r="N32" s="98" t="s">
        <v>173</v>
      </c>
      <c r="O32" s="98" t="s">
        <v>174</v>
      </c>
      <c r="P32" s="98" t="s">
        <v>175</v>
      </c>
      <c r="Q32" s="99" t="s">
        <v>194</v>
      </c>
    </row>
    <row r="33" spans="2:17" x14ac:dyDescent="0.2">
      <c r="B33" s="184" t="s">
        <v>195</v>
      </c>
      <c r="C33" s="184"/>
      <c r="G33" s="183"/>
      <c r="H33" s="183"/>
    </row>
    <row r="34" spans="2:17" x14ac:dyDescent="0.2">
      <c r="B34" s="50" t="s">
        <v>196</v>
      </c>
      <c r="C34" s="3"/>
      <c r="D34" s="26"/>
      <c r="E34" s="3"/>
      <c r="F34" s="51"/>
      <c r="G34" s="26"/>
      <c r="H34" s="23">
        <f>G34*(1+$F$34)</f>
        <v>0</v>
      </c>
      <c r="I34" s="23">
        <f t="shared" ref="I34:P34" si="19">H34*(1+$F$34)</f>
        <v>0</v>
      </c>
      <c r="J34" s="23">
        <f t="shared" si="19"/>
        <v>0</v>
      </c>
      <c r="K34" s="23">
        <f t="shared" si="19"/>
        <v>0</v>
      </c>
      <c r="L34" s="23">
        <f t="shared" si="19"/>
        <v>0</v>
      </c>
      <c r="M34" s="23">
        <f t="shared" si="19"/>
        <v>0</v>
      </c>
      <c r="N34" s="23">
        <f>M34*(1+$F$34)</f>
        <v>0</v>
      </c>
      <c r="O34" s="23">
        <f t="shared" si="19"/>
        <v>0</v>
      </c>
      <c r="P34" s="23">
        <f t="shared" si="19"/>
        <v>0</v>
      </c>
      <c r="Q34" s="24"/>
    </row>
    <row r="35" spans="2:17" x14ac:dyDescent="0.2">
      <c r="B35" s="50" t="s">
        <v>197</v>
      </c>
      <c r="C35" s="3"/>
      <c r="D35" s="26"/>
      <c r="E35" s="3"/>
      <c r="F35" s="51"/>
      <c r="G35" s="26"/>
      <c r="H35" s="23">
        <f>G35*(1+$F$35)</f>
        <v>0</v>
      </c>
      <c r="I35" s="23">
        <f t="shared" ref="I35:P35" si="20">H35*(1+$F$35)</f>
        <v>0</v>
      </c>
      <c r="J35" s="23">
        <f t="shared" si="20"/>
        <v>0</v>
      </c>
      <c r="K35" s="23">
        <f t="shared" si="20"/>
        <v>0</v>
      </c>
      <c r="L35" s="23">
        <f t="shared" si="20"/>
        <v>0</v>
      </c>
      <c r="M35" s="23">
        <f t="shared" si="20"/>
        <v>0</v>
      </c>
      <c r="N35" s="23">
        <f>M35*(1+$F$35)</f>
        <v>0</v>
      </c>
      <c r="O35" s="23">
        <f t="shared" si="20"/>
        <v>0</v>
      </c>
      <c r="P35" s="23">
        <f t="shared" si="20"/>
        <v>0</v>
      </c>
      <c r="Q35" s="24"/>
    </row>
    <row r="36" spans="2:17" x14ac:dyDescent="0.2">
      <c r="B36" s="50" t="s">
        <v>198</v>
      </c>
      <c r="C36" s="3"/>
      <c r="D36" s="26"/>
      <c r="E36" s="3"/>
      <c r="F36" s="51"/>
      <c r="G36" s="26"/>
      <c r="H36" s="23">
        <f>G36*(1+$F$36)</f>
        <v>0</v>
      </c>
      <c r="I36" s="23">
        <f t="shared" ref="I36:P36" si="21">H36*(1+$F$36)</f>
        <v>0</v>
      </c>
      <c r="J36" s="23">
        <f t="shared" si="21"/>
        <v>0</v>
      </c>
      <c r="K36" s="23">
        <f t="shared" si="21"/>
        <v>0</v>
      </c>
      <c r="L36" s="23">
        <f t="shared" si="21"/>
        <v>0</v>
      </c>
      <c r="M36" s="23">
        <f t="shared" si="21"/>
        <v>0</v>
      </c>
      <c r="N36" s="23">
        <f t="shared" si="21"/>
        <v>0</v>
      </c>
      <c r="O36" s="23">
        <f t="shared" si="21"/>
        <v>0</v>
      </c>
      <c r="P36" s="23">
        <f t="shared" si="21"/>
        <v>0</v>
      </c>
      <c r="Q36" s="24"/>
    </row>
    <row r="37" spans="2:17" x14ac:dyDescent="0.2">
      <c r="B37" s="50" t="s">
        <v>199</v>
      </c>
      <c r="C37" s="3"/>
      <c r="D37" s="26"/>
      <c r="E37" s="3"/>
      <c r="F37" s="51"/>
      <c r="G37" s="26"/>
      <c r="H37" s="23">
        <f>G37*(1+$F$37)</f>
        <v>0</v>
      </c>
      <c r="I37" s="23">
        <f t="shared" ref="I37:P37" si="22">H37*(1+$F$37)</f>
        <v>0</v>
      </c>
      <c r="J37" s="23">
        <f t="shared" si="22"/>
        <v>0</v>
      </c>
      <c r="K37" s="23">
        <f t="shared" si="22"/>
        <v>0</v>
      </c>
      <c r="L37" s="23">
        <f t="shared" si="22"/>
        <v>0</v>
      </c>
      <c r="M37" s="23">
        <f t="shared" si="22"/>
        <v>0</v>
      </c>
      <c r="N37" s="23">
        <f t="shared" si="22"/>
        <v>0</v>
      </c>
      <c r="O37" s="23">
        <f t="shared" si="22"/>
        <v>0</v>
      </c>
      <c r="P37" s="23">
        <f t="shared" si="22"/>
        <v>0</v>
      </c>
      <c r="Q37" s="24"/>
    </row>
    <row r="38" spans="2:17" x14ac:dyDescent="0.2">
      <c r="B38" s="50" t="s">
        <v>200</v>
      </c>
      <c r="C38" s="3"/>
      <c r="D38" s="26"/>
      <c r="E38" s="3"/>
      <c r="F38" s="51"/>
      <c r="G38" s="26"/>
      <c r="H38" s="23">
        <f>G38*(1+$F$38)</f>
        <v>0</v>
      </c>
      <c r="I38" s="23">
        <f t="shared" ref="I38:P38" si="23">H38*(1+$F$38)</f>
        <v>0</v>
      </c>
      <c r="J38" s="23">
        <f t="shared" si="23"/>
        <v>0</v>
      </c>
      <c r="K38" s="23">
        <f t="shared" si="23"/>
        <v>0</v>
      </c>
      <c r="L38" s="23">
        <f t="shared" si="23"/>
        <v>0</v>
      </c>
      <c r="M38" s="23">
        <f t="shared" si="23"/>
        <v>0</v>
      </c>
      <c r="N38" s="23">
        <f t="shared" si="23"/>
        <v>0</v>
      </c>
      <c r="O38" s="23">
        <f t="shared" si="23"/>
        <v>0</v>
      </c>
      <c r="P38" s="23">
        <f t="shared" si="23"/>
        <v>0</v>
      </c>
      <c r="Q38" s="24"/>
    </row>
    <row r="39" spans="2:17" x14ac:dyDescent="0.2">
      <c r="B39" s="50" t="s">
        <v>201</v>
      </c>
      <c r="C39" s="3"/>
      <c r="D39" s="26"/>
      <c r="E39" s="3"/>
      <c r="F39" s="51"/>
      <c r="G39" s="26"/>
      <c r="H39" s="23">
        <f>G39*(1+$F$39)</f>
        <v>0</v>
      </c>
      <c r="I39" s="23">
        <f t="shared" ref="I39:P39" si="24">H39*(1+$F$39)</f>
        <v>0</v>
      </c>
      <c r="J39" s="23">
        <f t="shared" si="24"/>
        <v>0</v>
      </c>
      <c r="K39" s="23">
        <f t="shared" si="24"/>
        <v>0</v>
      </c>
      <c r="L39" s="23">
        <f t="shared" si="24"/>
        <v>0</v>
      </c>
      <c r="M39" s="23">
        <f t="shared" si="24"/>
        <v>0</v>
      </c>
      <c r="N39" s="23">
        <f t="shared" si="24"/>
        <v>0</v>
      </c>
      <c r="O39" s="23">
        <f t="shared" si="24"/>
        <v>0</v>
      </c>
      <c r="P39" s="23">
        <f t="shared" si="24"/>
        <v>0</v>
      </c>
      <c r="Q39" s="24"/>
    </row>
    <row r="40" spans="2:17" x14ac:dyDescent="0.2">
      <c r="B40" s="52" t="s">
        <v>202</v>
      </c>
      <c r="C40" s="32"/>
      <c r="D40" s="26"/>
      <c r="E40" s="32"/>
      <c r="F40" s="51"/>
      <c r="G40" s="26"/>
      <c r="H40" s="23">
        <f t="shared" ref="H40:P40" si="25">G40*(1+$F$40)</f>
        <v>0</v>
      </c>
      <c r="I40" s="23">
        <f t="shared" si="25"/>
        <v>0</v>
      </c>
      <c r="J40" s="23">
        <f t="shared" si="25"/>
        <v>0</v>
      </c>
      <c r="K40" s="23">
        <f t="shared" si="25"/>
        <v>0</v>
      </c>
      <c r="L40" s="23">
        <f t="shared" si="25"/>
        <v>0</v>
      </c>
      <c r="M40" s="23">
        <f t="shared" si="25"/>
        <v>0</v>
      </c>
      <c r="N40" s="23">
        <f t="shared" si="25"/>
        <v>0</v>
      </c>
      <c r="O40" s="23">
        <f t="shared" si="25"/>
        <v>0</v>
      </c>
      <c r="P40" s="23">
        <f t="shared" si="25"/>
        <v>0</v>
      </c>
      <c r="Q40" s="24"/>
    </row>
    <row r="41" spans="2:17" x14ac:dyDescent="0.2">
      <c r="B41" s="52" t="s">
        <v>202</v>
      </c>
      <c r="C41" s="32"/>
      <c r="D41" s="26"/>
      <c r="E41" s="32"/>
      <c r="F41" s="51"/>
      <c r="G41" s="26"/>
      <c r="H41" s="23">
        <f t="shared" ref="H41:P41" si="26">G41*(1+$F$41)</f>
        <v>0</v>
      </c>
      <c r="I41" s="23">
        <f t="shared" si="26"/>
        <v>0</v>
      </c>
      <c r="J41" s="23">
        <f t="shared" si="26"/>
        <v>0</v>
      </c>
      <c r="K41" s="23">
        <f t="shared" si="26"/>
        <v>0</v>
      </c>
      <c r="L41" s="23">
        <f t="shared" si="26"/>
        <v>0</v>
      </c>
      <c r="M41" s="23">
        <f t="shared" si="26"/>
        <v>0</v>
      </c>
      <c r="N41" s="23">
        <f t="shared" si="26"/>
        <v>0</v>
      </c>
      <c r="O41" s="23">
        <f t="shared" si="26"/>
        <v>0</v>
      </c>
      <c r="P41" s="23">
        <f t="shared" si="26"/>
        <v>0</v>
      </c>
      <c r="Q41" s="24"/>
    </row>
    <row r="42" spans="2:17" x14ac:dyDescent="0.2">
      <c r="B42" s="52" t="s">
        <v>202</v>
      </c>
      <c r="C42" s="32"/>
      <c r="D42" s="26"/>
      <c r="E42" s="32"/>
      <c r="F42" s="51"/>
      <c r="G42" s="26"/>
      <c r="H42" s="23">
        <f t="shared" ref="H42:P42" si="27">G42*(1+$F$42)</f>
        <v>0</v>
      </c>
      <c r="I42" s="23">
        <f t="shared" si="27"/>
        <v>0</v>
      </c>
      <c r="J42" s="23">
        <f t="shared" si="27"/>
        <v>0</v>
      </c>
      <c r="K42" s="23">
        <f t="shared" si="27"/>
        <v>0</v>
      </c>
      <c r="L42" s="23">
        <f t="shared" si="27"/>
        <v>0</v>
      </c>
      <c r="M42" s="23">
        <f t="shared" si="27"/>
        <v>0</v>
      </c>
      <c r="N42" s="23">
        <f t="shared" si="27"/>
        <v>0</v>
      </c>
      <c r="O42" s="23">
        <f t="shared" si="27"/>
        <v>0</v>
      </c>
      <c r="P42" s="23">
        <f t="shared" si="27"/>
        <v>0</v>
      </c>
      <c r="Q42" s="24"/>
    </row>
    <row r="43" spans="2:17" x14ac:dyDescent="0.2">
      <c r="B43" s="52" t="s">
        <v>202</v>
      </c>
      <c r="C43" s="32"/>
      <c r="D43" s="26"/>
      <c r="E43" s="32"/>
      <c r="F43" s="51"/>
      <c r="G43" s="26"/>
      <c r="H43" s="23">
        <f t="shared" ref="H43:P43" si="28">G43*(1+$F$43)</f>
        <v>0</v>
      </c>
      <c r="I43" s="23">
        <f t="shared" si="28"/>
        <v>0</v>
      </c>
      <c r="J43" s="23">
        <f t="shared" si="28"/>
        <v>0</v>
      </c>
      <c r="K43" s="23">
        <f t="shared" si="28"/>
        <v>0</v>
      </c>
      <c r="L43" s="23">
        <f t="shared" si="28"/>
        <v>0</v>
      </c>
      <c r="M43" s="23">
        <f t="shared" si="28"/>
        <v>0</v>
      </c>
      <c r="N43" s="23">
        <f t="shared" si="28"/>
        <v>0</v>
      </c>
      <c r="O43" s="23">
        <f t="shared" si="28"/>
        <v>0</v>
      </c>
      <c r="P43" s="23">
        <f t="shared" si="28"/>
        <v>0</v>
      </c>
      <c r="Q43" s="24"/>
    </row>
    <row r="44" spans="2:17" x14ac:dyDescent="0.2">
      <c r="B44" s="52" t="s">
        <v>202</v>
      </c>
      <c r="C44" s="32"/>
      <c r="D44" s="26"/>
      <c r="E44" s="32"/>
      <c r="F44" s="51"/>
      <c r="G44" s="26"/>
      <c r="H44" s="23">
        <f>G44*(1+$F$44)</f>
        <v>0</v>
      </c>
      <c r="I44" s="23">
        <f t="shared" ref="I44:P44" si="29">H44*(1+$F$44)</f>
        <v>0</v>
      </c>
      <c r="J44" s="23">
        <f t="shared" si="29"/>
        <v>0</v>
      </c>
      <c r="K44" s="23">
        <f t="shared" si="29"/>
        <v>0</v>
      </c>
      <c r="L44" s="23">
        <f t="shared" si="29"/>
        <v>0</v>
      </c>
      <c r="M44" s="23">
        <f t="shared" si="29"/>
        <v>0</v>
      </c>
      <c r="N44" s="23">
        <f t="shared" si="29"/>
        <v>0</v>
      </c>
      <c r="O44" s="23">
        <f t="shared" si="29"/>
        <v>0</v>
      </c>
      <c r="P44" s="23">
        <f t="shared" si="29"/>
        <v>0</v>
      </c>
      <c r="Q44" s="24"/>
    </row>
    <row r="45" spans="2:17" x14ac:dyDescent="0.2">
      <c r="F45" s="55"/>
    </row>
    <row r="46" spans="2:17" x14ac:dyDescent="0.2">
      <c r="B46" s="184" t="s">
        <v>230</v>
      </c>
      <c r="C46" s="184"/>
      <c r="G46" s="183"/>
      <c r="H46" s="183"/>
    </row>
    <row r="47" spans="2:17" x14ac:dyDescent="0.2">
      <c r="B47" s="50" t="s">
        <v>203</v>
      </c>
      <c r="C47" s="3"/>
      <c r="D47" s="26"/>
      <c r="E47" s="3"/>
      <c r="F47" s="51"/>
      <c r="G47" s="26"/>
      <c r="H47" s="23">
        <f t="shared" ref="H47:P47" si="30">G47*(1+$F$47)</f>
        <v>0</v>
      </c>
      <c r="I47" s="23">
        <f t="shared" si="30"/>
        <v>0</v>
      </c>
      <c r="J47" s="23">
        <f t="shared" si="30"/>
        <v>0</v>
      </c>
      <c r="K47" s="23">
        <f t="shared" si="30"/>
        <v>0</v>
      </c>
      <c r="L47" s="23">
        <f t="shared" si="30"/>
        <v>0</v>
      </c>
      <c r="M47" s="23">
        <f t="shared" si="30"/>
        <v>0</v>
      </c>
      <c r="N47" s="23">
        <f t="shared" si="30"/>
        <v>0</v>
      </c>
      <c r="O47" s="23">
        <f t="shared" si="30"/>
        <v>0</v>
      </c>
      <c r="P47" s="23">
        <f t="shared" si="30"/>
        <v>0</v>
      </c>
      <c r="Q47" s="24"/>
    </row>
    <row r="48" spans="2:17" x14ac:dyDescent="0.2">
      <c r="B48" s="50" t="s">
        <v>231</v>
      </c>
      <c r="C48" s="3"/>
      <c r="D48" s="26"/>
      <c r="E48" s="3"/>
      <c r="F48" s="51"/>
      <c r="G48" s="26"/>
      <c r="H48" s="23">
        <f t="shared" ref="H48:P48" si="31">G48*(1+$F$48)</f>
        <v>0</v>
      </c>
      <c r="I48" s="23">
        <f t="shared" si="31"/>
        <v>0</v>
      </c>
      <c r="J48" s="23">
        <f t="shared" si="31"/>
        <v>0</v>
      </c>
      <c r="K48" s="23">
        <f t="shared" si="31"/>
        <v>0</v>
      </c>
      <c r="L48" s="23">
        <f t="shared" si="31"/>
        <v>0</v>
      </c>
      <c r="M48" s="23">
        <f t="shared" si="31"/>
        <v>0</v>
      </c>
      <c r="N48" s="23">
        <f t="shared" si="31"/>
        <v>0</v>
      </c>
      <c r="O48" s="23">
        <f t="shared" si="31"/>
        <v>0</v>
      </c>
      <c r="P48" s="23">
        <f t="shared" si="31"/>
        <v>0</v>
      </c>
      <c r="Q48" s="24"/>
    </row>
    <row r="49" spans="1:17" x14ac:dyDescent="0.2">
      <c r="B49" s="50" t="s">
        <v>204</v>
      </c>
      <c r="C49" s="3"/>
      <c r="D49" s="26"/>
      <c r="E49" s="3"/>
      <c r="F49" s="51"/>
      <c r="G49" s="26"/>
      <c r="H49" s="23">
        <f t="shared" ref="H49:P49" si="32">G49*(1+$F$49)</f>
        <v>0</v>
      </c>
      <c r="I49" s="23">
        <f t="shared" si="32"/>
        <v>0</v>
      </c>
      <c r="J49" s="23">
        <f t="shared" si="32"/>
        <v>0</v>
      </c>
      <c r="K49" s="23">
        <f t="shared" si="32"/>
        <v>0</v>
      </c>
      <c r="L49" s="23">
        <f t="shared" si="32"/>
        <v>0</v>
      </c>
      <c r="M49" s="23">
        <f t="shared" si="32"/>
        <v>0</v>
      </c>
      <c r="N49" s="23">
        <f t="shared" si="32"/>
        <v>0</v>
      </c>
      <c r="O49" s="23">
        <f t="shared" si="32"/>
        <v>0</v>
      </c>
      <c r="P49" s="23">
        <f t="shared" si="32"/>
        <v>0</v>
      </c>
      <c r="Q49" s="24"/>
    </row>
    <row r="50" spans="1:17" x14ac:dyDescent="0.2">
      <c r="B50" s="52" t="s">
        <v>202</v>
      </c>
      <c r="C50" s="32"/>
      <c r="D50" s="26"/>
      <c r="E50" s="32"/>
      <c r="F50" s="51"/>
      <c r="G50" s="26"/>
      <c r="H50" s="23">
        <f t="shared" ref="H50:P50" si="33">G50*(1+$F$50)</f>
        <v>0</v>
      </c>
      <c r="I50" s="23">
        <f t="shared" si="33"/>
        <v>0</v>
      </c>
      <c r="J50" s="23">
        <f t="shared" si="33"/>
        <v>0</v>
      </c>
      <c r="K50" s="23">
        <f t="shared" si="33"/>
        <v>0</v>
      </c>
      <c r="L50" s="23">
        <f t="shared" si="33"/>
        <v>0</v>
      </c>
      <c r="M50" s="23">
        <f t="shared" si="33"/>
        <v>0</v>
      </c>
      <c r="N50" s="23">
        <f t="shared" si="33"/>
        <v>0</v>
      </c>
      <c r="O50" s="23">
        <f t="shared" si="33"/>
        <v>0</v>
      </c>
      <c r="P50" s="23">
        <f t="shared" si="33"/>
        <v>0</v>
      </c>
      <c r="Q50" s="24"/>
    </row>
    <row r="51" spans="1:17" x14ac:dyDescent="0.2">
      <c r="B51" s="52" t="s">
        <v>202</v>
      </c>
      <c r="C51" s="32"/>
      <c r="D51" s="26"/>
      <c r="E51" s="32"/>
      <c r="F51" s="51"/>
      <c r="G51" s="26"/>
      <c r="H51" s="23">
        <f t="shared" ref="H51:P51" si="34">G51*(1+$F$51)</f>
        <v>0</v>
      </c>
      <c r="I51" s="23">
        <f t="shared" si="34"/>
        <v>0</v>
      </c>
      <c r="J51" s="23">
        <f t="shared" si="34"/>
        <v>0</v>
      </c>
      <c r="K51" s="23">
        <f t="shared" si="34"/>
        <v>0</v>
      </c>
      <c r="L51" s="23">
        <f t="shared" si="34"/>
        <v>0</v>
      </c>
      <c r="M51" s="23">
        <f t="shared" si="34"/>
        <v>0</v>
      </c>
      <c r="N51" s="23">
        <f t="shared" si="34"/>
        <v>0</v>
      </c>
      <c r="O51" s="23">
        <f t="shared" si="34"/>
        <v>0</v>
      </c>
      <c r="P51" s="23">
        <f t="shared" si="34"/>
        <v>0</v>
      </c>
      <c r="Q51" s="24"/>
    </row>
    <row r="52" spans="1:17" x14ac:dyDescent="0.2">
      <c r="B52" s="52" t="s">
        <v>202</v>
      </c>
      <c r="C52" s="32"/>
      <c r="D52" s="26"/>
      <c r="E52" s="32"/>
      <c r="F52" s="51"/>
      <c r="G52" s="26"/>
      <c r="H52" s="23">
        <f t="shared" ref="H52:P52" si="35">G52*(1+$F$52)</f>
        <v>0</v>
      </c>
      <c r="I52" s="23">
        <f t="shared" si="35"/>
        <v>0</v>
      </c>
      <c r="J52" s="23">
        <f t="shared" si="35"/>
        <v>0</v>
      </c>
      <c r="K52" s="23">
        <f t="shared" si="35"/>
        <v>0</v>
      </c>
      <c r="L52" s="23">
        <f t="shared" si="35"/>
        <v>0</v>
      </c>
      <c r="M52" s="23">
        <f t="shared" si="35"/>
        <v>0</v>
      </c>
      <c r="N52" s="23">
        <f t="shared" si="35"/>
        <v>0</v>
      </c>
      <c r="O52" s="23">
        <f t="shared" si="35"/>
        <v>0</v>
      </c>
      <c r="P52" s="23">
        <f t="shared" si="35"/>
        <v>0</v>
      </c>
      <c r="Q52" s="24"/>
    </row>
    <row r="53" spans="1:17" x14ac:dyDescent="0.2">
      <c r="B53" s="52" t="s">
        <v>202</v>
      </c>
      <c r="C53" s="32"/>
      <c r="D53" s="26"/>
      <c r="E53" s="32"/>
      <c r="F53" s="51"/>
      <c r="G53" s="26"/>
      <c r="H53" s="23">
        <f>G53*(1+$F$53)</f>
        <v>0</v>
      </c>
      <c r="I53" s="23">
        <f t="shared" ref="I53:P53" si="36">H53*(1+$F$53)</f>
        <v>0</v>
      </c>
      <c r="J53" s="23">
        <f t="shared" si="36"/>
        <v>0</v>
      </c>
      <c r="K53" s="23">
        <f t="shared" si="36"/>
        <v>0</v>
      </c>
      <c r="L53" s="23">
        <f t="shared" si="36"/>
        <v>0</v>
      </c>
      <c r="M53" s="23">
        <f t="shared" si="36"/>
        <v>0</v>
      </c>
      <c r="N53" s="23">
        <f t="shared" si="36"/>
        <v>0</v>
      </c>
      <c r="O53" s="23">
        <f t="shared" si="36"/>
        <v>0</v>
      </c>
      <c r="P53" s="23">
        <f t="shared" si="36"/>
        <v>0</v>
      </c>
      <c r="Q53" s="24"/>
    </row>
    <row r="54" spans="1:17" x14ac:dyDescent="0.2">
      <c r="B54" s="52" t="s">
        <v>202</v>
      </c>
      <c r="C54" s="32"/>
      <c r="D54" s="26"/>
      <c r="E54" s="32"/>
      <c r="F54" s="51"/>
      <c r="G54" s="26"/>
      <c r="H54" s="23">
        <f>G54*(1+$F$54)</f>
        <v>0</v>
      </c>
      <c r="I54" s="23">
        <f t="shared" ref="I54:P54" si="37">H54*(1+$F$54)</f>
        <v>0</v>
      </c>
      <c r="J54" s="23">
        <f t="shared" si="37"/>
        <v>0</v>
      </c>
      <c r="K54" s="23">
        <f t="shared" si="37"/>
        <v>0</v>
      </c>
      <c r="L54" s="23">
        <f t="shared" si="37"/>
        <v>0</v>
      </c>
      <c r="M54" s="23">
        <f t="shared" si="37"/>
        <v>0</v>
      </c>
      <c r="N54" s="23">
        <f t="shared" si="37"/>
        <v>0</v>
      </c>
      <c r="O54" s="23">
        <f t="shared" si="37"/>
        <v>0</v>
      </c>
      <c r="P54" s="23">
        <f t="shared" si="37"/>
        <v>0</v>
      </c>
      <c r="Q54" s="24"/>
    </row>
    <row r="55" spans="1:17" x14ac:dyDescent="0.2">
      <c r="B55" s="100" t="s">
        <v>205</v>
      </c>
      <c r="C55" s="93"/>
      <c r="D55" s="101">
        <f>SUM(D34:D54)</f>
        <v>0</v>
      </c>
      <c r="E55" s="93"/>
      <c r="F55" s="94"/>
      <c r="G55" s="101">
        <f t="shared" ref="G55:P55" si="38">SUM(G34:G54)</f>
        <v>0</v>
      </c>
      <c r="H55" s="101">
        <f t="shared" si="38"/>
        <v>0</v>
      </c>
      <c r="I55" s="101">
        <f t="shared" si="38"/>
        <v>0</v>
      </c>
      <c r="J55" s="101">
        <f t="shared" si="38"/>
        <v>0</v>
      </c>
      <c r="K55" s="101">
        <f t="shared" si="38"/>
        <v>0</v>
      </c>
      <c r="L55" s="101">
        <f t="shared" si="38"/>
        <v>0</v>
      </c>
      <c r="M55" s="101">
        <f t="shared" si="38"/>
        <v>0</v>
      </c>
      <c r="N55" s="101">
        <f t="shared" si="38"/>
        <v>0</v>
      </c>
      <c r="O55" s="101">
        <f t="shared" si="38"/>
        <v>0</v>
      </c>
      <c r="P55" s="101">
        <f t="shared" si="38"/>
        <v>0</v>
      </c>
    </row>
    <row r="56" spans="1:17" x14ac:dyDescent="0.2">
      <c r="B56" s="31" t="s">
        <v>206</v>
      </c>
      <c r="C56" s="31"/>
      <c r="D56" s="31"/>
      <c r="E56" s="31"/>
      <c r="F56" s="55"/>
      <c r="G56" s="56"/>
      <c r="H56" s="59">
        <f>IFERROR((H55/G55)-1,0)</f>
        <v>0</v>
      </c>
      <c r="I56" s="59">
        <f t="shared" ref="I56:P56" si="39">IFERROR((I55/H55)-1,0)</f>
        <v>0</v>
      </c>
      <c r="J56" s="59">
        <f t="shared" si="39"/>
        <v>0</v>
      </c>
      <c r="K56" s="59">
        <f t="shared" si="39"/>
        <v>0</v>
      </c>
      <c r="L56" s="59">
        <f t="shared" si="39"/>
        <v>0</v>
      </c>
      <c r="M56" s="59">
        <f t="shared" si="39"/>
        <v>0</v>
      </c>
      <c r="N56" s="59">
        <f t="shared" si="39"/>
        <v>0</v>
      </c>
      <c r="O56" s="59">
        <f t="shared" si="39"/>
        <v>0</v>
      </c>
      <c r="P56" s="59">
        <f t="shared" si="39"/>
        <v>0</v>
      </c>
    </row>
    <row r="57" spans="1:17" x14ac:dyDescent="0.2">
      <c r="F57" s="55"/>
    </row>
    <row r="58" spans="1:17" s="93" customFormat="1" x14ac:dyDescent="0.2">
      <c r="A58" s="115"/>
      <c r="B58" s="92" t="s">
        <v>228</v>
      </c>
      <c r="D58" s="90">
        <f>D18-D55</f>
        <v>0</v>
      </c>
      <c r="F58" s="94"/>
      <c r="G58" s="90">
        <f>G28-G55</f>
        <v>0</v>
      </c>
      <c r="H58" s="90">
        <f t="shared" ref="H58:P58" si="40">H28-H55</f>
        <v>0</v>
      </c>
      <c r="I58" s="90">
        <f t="shared" si="40"/>
        <v>0</v>
      </c>
      <c r="J58" s="90">
        <f t="shared" si="40"/>
        <v>0</v>
      </c>
      <c r="K58" s="90">
        <f t="shared" si="40"/>
        <v>0</v>
      </c>
      <c r="L58" s="90">
        <f t="shared" si="40"/>
        <v>0</v>
      </c>
      <c r="M58" s="90">
        <f t="shared" si="40"/>
        <v>0</v>
      </c>
      <c r="N58" s="90">
        <f t="shared" si="40"/>
        <v>0</v>
      </c>
      <c r="O58" s="90">
        <f t="shared" si="40"/>
        <v>0</v>
      </c>
      <c r="P58" s="90">
        <f t="shared" si="40"/>
        <v>0</v>
      </c>
      <c r="Q58" s="77"/>
    </row>
  </sheetData>
  <sheetProtection algorithmName="SHA-512" hashValue="yoDbnmscAxcUQhaXc86OgMb2goSXGzy9BFOonIALi6nPki8RlXjLWpTTTpUu/w4QSfeIfxvNigyfaFPQAM0p4Q==" saltValue="QN6vUTS1QSmvKdOb1lg5/g==" spinCount="100000" sheet="1" objects="1" scenarios="1" insertRows="0"/>
  <protectedRanges>
    <protectedRange sqref="B13:B17 D8:D17 F8:F17 G13:G17 Q8:Q17 Q21:Q25 D21:D25 F22:F25 F21 B40:B44 D34:D44 F34:G44 Q34:Q44 B50:B54 D47:D54 F47:G54 Q47:Q54" name="Range1"/>
  </protectedRanges>
  <mergeCells count="4">
    <mergeCell ref="G33:H33"/>
    <mergeCell ref="G46:H46"/>
    <mergeCell ref="B33:C33"/>
    <mergeCell ref="B46:C46"/>
  </mergeCells>
  <dataValidations count="2">
    <dataValidation type="decimal" operator="greaterThanOrEqual" allowBlank="1" showInputMessage="1" showErrorMessage="1" sqref="D8:P19 D21:P28 D34:P44 F47:F54" xr:uid="{85AC6923-E2CA-48AE-8BA2-66F79A45A7C0}">
      <formula1>0</formula1>
    </dataValidation>
    <dataValidation type="whole" operator="greaterThanOrEqual" allowBlank="1" showInputMessage="1" showErrorMessage="1" sqref="D47:E56 G47:P56 F55:F56" xr:uid="{4BCAF926-C060-433E-8D6E-EC471281345C}">
      <formula1>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71A9-74DB-4758-8471-E31D71E2C756}">
  <dimension ref="A1:P40"/>
  <sheetViews>
    <sheetView showGridLines="0" tabSelected="1" zoomScaleNormal="100" workbookViewId="0">
      <selection activeCell="D5" sqref="D5"/>
    </sheetView>
  </sheetViews>
  <sheetFormatPr baseColWidth="10" defaultColWidth="9.1640625" defaultRowHeight="15" x14ac:dyDescent="0.2"/>
  <cols>
    <col min="1" max="1" width="2.5" style="1" customWidth="1"/>
    <col min="2" max="2" width="33.5" style="40" customWidth="1"/>
    <col min="3" max="19" width="16.5" style="40" customWidth="1"/>
    <col min="20" max="16384" width="9.1640625" style="40"/>
  </cols>
  <sheetData>
    <row r="1" spans="2:15" s="1" customFormat="1" ht="13.5" customHeight="1" x14ac:dyDescent="0.2"/>
    <row r="2" spans="2:15" ht="18" x14ac:dyDescent="0.25">
      <c r="B2" s="111" t="s">
        <v>0</v>
      </c>
      <c r="C2" s="111"/>
      <c r="D2" s="111"/>
      <c r="E2" s="111"/>
    </row>
    <row r="3" spans="2:15" x14ac:dyDescent="0.2">
      <c r="B3" s="3" t="s">
        <v>207</v>
      </c>
      <c r="C3" s="3"/>
      <c r="D3" s="3"/>
      <c r="E3" s="3"/>
      <c r="N3" s="144" t="s">
        <v>2</v>
      </c>
      <c r="O3" s="145"/>
    </row>
    <row r="4" spans="2:15" x14ac:dyDescent="0.2">
      <c r="B4" s="3" t="s">
        <v>3</v>
      </c>
      <c r="C4" s="3"/>
      <c r="D4" s="3"/>
      <c r="E4" s="3"/>
      <c r="N4" s="146" t="s">
        <v>4</v>
      </c>
      <c r="O4" s="147"/>
    </row>
    <row r="5" spans="2:15" x14ac:dyDescent="0.2">
      <c r="B5" s="3"/>
      <c r="C5" s="3"/>
      <c r="D5" s="3"/>
      <c r="E5" s="3"/>
      <c r="F5" s="131"/>
      <c r="G5" s="131"/>
      <c r="H5" s="131"/>
    </row>
    <row r="6" spans="2:15" x14ac:dyDescent="0.2">
      <c r="B6" s="61" t="s">
        <v>208</v>
      </c>
      <c r="C6" s="70" t="s">
        <v>6</v>
      </c>
      <c r="D6" s="70"/>
      <c r="E6" s="70"/>
      <c r="F6" s="79" t="str">
        <f>'Construction Sources &amp; Uses'!E8</f>
        <v>Amount</v>
      </c>
      <c r="G6" s="199" t="s">
        <v>19</v>
      </c>
      <c r="H6" s="200"/>
      <c r="J6" s="189" t="s">
        <v>209</v>
      </c>
      <c r="K6" s="190"/>
      <c r="L6" s="190"/>
      <c r="M6" s="132" t="str">
        <f>IF(F19='Construction Sources &amp; Uses'!E20,"IN BALANCE", "OUT OF BALANCE")</f>
        <v>IN BALANCE</v>
      </c>
    </row>
    <row r="7" spans="2:15" ht="15" customHeight="1" x14ac:dyDescent="0.2">
      <c r="B7" s="3" t="s">
        <v>85</v>
      </c>
      <c r="C7" s="195" t="s">
        <v>86</v>
      </c>
      <c r="D7" s="195"/>
      <c r="E7" s="196"/>
      <c r="F7" s="133"/>
      <c r="G7" s="201"/>
      <c r="H7" s="202"/>
      <c r="K7" s="33"/>
      <c r="L7" s="33"/>
    </row>
    <row r="8" spans="2:15" x14ac:dyDescent="0.2">
      <c r="B8" s="3" t="s">
        <v>210</v>
      </c>
      <c r="C8" s="197"/>
      <c r="D8" s="197"/>
      <c r="E8" s="198"/>
      <c r="F8" s="133"/>
      <c r="G8" s="201"/>
      <c r="H8" s="202"/>
      <c r="J8" s="206" t="s">
        <v>211</v>
      </c>
      <c r="K8" s="206"/>
      <c r="L8" s="206"/>
      <c r="M8" s="206"/>
      <c r="N8" s="206"/>
      <c r="O8" s="206"/>
    </row>
    <row r="9" spans="2:15" x14ac:dyDescent="0.2">
      <c r="B9" s="3" t="s">
        <v>212</v>
      </c>
      <c r="C9" s="191"/>
      <c r="D9" s="191"/>
      <c r="E9" s="192"/>
      <c r="F9" s="133"/>
      <c r="G9" s="201"/>
      <c r="H9" s="202"/>
      <c r="J9" s="205"/>
      <c r="K9" s="205"/>
      <c r="L9" s="205"/>
      <c r="M9" s="205"/>
      <c r="N9" s="205"/>
      <c r="O9" s="205"/>
    </row>
    <row r="10" spans="2:15" x14ac:dyDescent="0.2">
      <c r="B10" s="3" t="s">
        <v>213</v>
      </c>
      <c r="C10" s="191"/>
      <c r="D10" s="191"/>
      <c r="E10" s="192"/>
      <c r="F10" s="133"/>
      <c r="G10" s="201"/>
      <c r="H10" s="202"/>
      <c r="J10" s="205"/>
      <c r="K10" s="205"/>
      <c r="L10" s="205"/>
      <c r="M10" s="205"/>
      <c r="N10" s="205"/>
      <c r="O10" s="205"/>
    </row>
    <row r="11" spans="2:15" ht="27" customHeight="1" x14ac:dyDescent="0.2">
      <c r="B11" s="86" t="s">
        <v>214</v>
      </c>
      <c r="C11" s="193" t="s">
        <v>90</v>
      </c>
      <c r="D11" s="193"/>
      <c r="E11" s="194"/>
      <c r="F11" s="134"/>
      <c r="G11" s="203"/>
      <c r="H11" s="204"/>
      <c r="J11" s="205"/>
      <c r="K11" s="205"/>
      <c r="L11" s="205"/>
      <c r="M11" s="205"/>
      <c r="N11" s="205"/>
      <c r="O11" s="205"/>
    </row>
    <row r="12" spans="2:15" ht="15" customHeight="1" x14ac:dyDescent="0.2">
      <c r="B12" s="3" t="s">
        <v>91</v>
      </c>
      <c r="C12" s="197" t="s">
        <v>92</v>
      </c>
      <c r="D12" s="197"/>
      <c r="E12" s="198"/>
      <c r="F12" s="133"/>
      <c r="G12" s="201"/>
      <c r="H12" s="202"/>
      <c r="J12" s="205"/>
      <c r="K12" s="205"/>
      <c r="L12" s="205"/>
      <c r="M12" s="205"/>
      <c r="N12" s="205"/>
      <c r="O12" s="205"/>
    </row>
    <row r="13" spans="2:15" ht="15" customHeight="1" x14ac:dyDescent="0.2">
      <c r="B13" s="3" t="s">
        <v>93</v>
      </c>
      <c r="C13" s="197" t="s">
        <v>92</v>
      </c>
      <c r="D13" s="197"/>
      <c r="E13" s="198"/>
      <c r="F13" s="135"/>
      <c r="G13" s="201"/>
      <c r="H13" s="202"/>
      <c r="I13" s="130"/>
      <c r="J13" s="60"/>
      <c r="K13" s="60"/>
      <c r="L13" s="60"/>
      <c r="M13" s="60"/>
    </row>
    <row r="14" spans="2:15" x14ac:dyDescent="0.2">
      <c r="B14" s="3" t="s">
        <v>94</v>
      </c>
      <c r="C14" s="197" t="s">
        <v>92</v>
      </c>
      <c r="D14" s="197"/>
      <c r="E14" s="198"/>
      <c r="F14" s="133"/>
      <c r="G14" s="201"/>
      <c r="H14" s="202"/>
      <c r="J14" s="187" t="s">
        <v>210</v>
      </c>
      <c r="K14" s="188"/>
      <c r="L14" s="187" t="s">
        <v>212</v>
      </c>
      <c r="M14" s="188"/>
      <c r="N14" s="187" t="s">
        <v>213</v>
      </c>
      <c r="O14" s="188"/>
    </row>
    <row r="15" spans="2:15" x14ac:dyDescent="0.2">
      <c r="B15" s="136" t="s">
        <v>95</v>
      </c>
      <c r="C15" s="191"/>
      <c r="D15" s="191"/>
      <c r="E15" s="192"/>
      <c r="F15" s="133"/>
      <c r="G15" s="201"/>
      <c r="H15" s="202"/>
      <c r="J15" s="129" t="s">
        <v>215</v>
      </c>
      <c r="K15" s="141"/>
      <c r="L15" s="129" t="s">
        <v>215</v>
      </c>
      <c r="M15" s="141"/>
      <c r="N15" s="129" t="s">
        <v>215</v>
      </c>
      <c r="O15" s="141"/>
    </row>
    <row r="16" spans="2:15" x14ac:dyDescent="0.2">
      <c r="B16" s="136" t="s">
        <v>95</v>
      </c>
      <c r="C16" s="191"/>
      <c r="D16" s="191"/>
      <c r="E16" s="192"/>
      <c r="F16" s="133"/>
      <c r="G16" s="201"/>
      <c r="H16" s="202"/>
      <c r="J16" s="129" t="s">
        <v>216</v>
      </c>
      <c r="K16" s="140"/>
      <c r="L16" s="129" t="s">
        <v>216</v>
      </c>
      <c r="M16" s="140"/>
      <c r="N16" s="129" t="s">
        <v>216</v>
      </c>
      <c r="O16" s="140"/>
    </row>
    <row r="17" spans="1:15" x14ac:dyDescent="0.2">
      <c r="B17" s="136" t="s">
        <v>95</v>
      </c>
      <c r="C17" s="191"/>
      <c r="D17" s="191"/>
      <c r="E17" s="192"/>
      <c r="F17" s="133"/>
      <c r="G17" s="201"/>
      <c r="H17" s="202"/>
      <c r="J17" s="129" t="s">
        <v>217</v>
      </c>
      <c r="K17" s="23">
        <f>F8</f>
        <v>0</v>
      </c>
      <c r="L17" s="129" t="s">
        <v>217</v>
      </c>
      <c r="M17" s="23">
        <f>F9</f>
        <v>0</v>
      </c>
      <c r="N17" s="129" t="s">
        <v>217</v>
      </c>
      <c r="O17" s="23">
        <f>F10</f>
        <v>0</v>
      </c>
    </row>
    <row r="18" spans="1:15" x14ac:dyDescent="0.2">
      <c r="B18" s="136" t="s">
        <v>95</v>
      </c>
      <c r="C18" s="207" t="s">
        <v>96</v>
      </c>
      <c r="D18" s="207"/>
      <c r="E18" s="208"/>
      <c r="F18" s="133"/>
      <c r="G18" s="201"/>
      <c r="H18" s="202"/>
      <c r="J18" s="129" t="s">
        <v>218</v>
      </c>
      <c r="K18" s="140"/>
      <c r="L18" s="129" t="s">
        <v>218</v>
      </c>
      <c r="M18" s="140"/>
      <c r="N18" s="129" t="s">
        <v>218</v>
      </c>
      <c r="O18" s="140"/>
    </row>
    <row r="19" spans="1:15" x14ac:dyDescent="0.2">
      <c r="B19" s="1"/>
      <c r="C19" s="1"/>
      <c r="D19" s="1"/>
      <c r="E19" s="128" t="s">
        <v>219</v>
      </c>
      <c r="F19" s="90">
        <f>SUM(F7:F18)</f>
        <v>0</v>
      </c>
      <c r="G19" s="101"/>
      <c r="H19" s="101"/>
      <c r="J19" s="127" t="s">
        <v>220</v>
      </c>
      <c r="K19" s="142"/>
      <c r="L19" s="127" t="s">
        <v>220</v>
      </c>
      <c r="M19" s="142"/>
      <c r="N19" s="127" t="s">
        <v>220</v>
      </c>
      <c r="O19" s="142"/>
    </row>
    <row r="20" spans="1:15" x14ac:dyDescent="0.2">
      <c r="A20" s="18"/>
    </row>
    <row r="21" spans="1:15" x14ac:dyDescent="0.2">
      <c r="B21" s="93"/>
      <c r="C21" s="119" t="s">
        <v>166</v>
      </c>
      <c r="D21" s="119" t="s">
        <v>167</v>
      </c>
      <c r="E21" s="119" t="s">
        <v>168</v>
      </c>
      <c r="F21" s="119" t="s">
        <v>169</v>
      </c>
      <c r="G21" s="119" t="s">
        <v>170</v>
      </c>
      <c r="H21" s="119" t="s">
        <v>171</v>
      </c>
      <c r="I21" s="119" t="s">
        <v>172</v>
      </c>
      <c r="J21" s="119" t="s">
        <v>173</v>
      </c>
      <c r="K21" s="119" t="s">
        <v>174</v>
      </c>
      <c r="L21" s="119" t="s">
        <v>175</v>
      </c>
    </row>
    <row r="22" spans="1:15" x14ac:dyDescent="0.2">
      <c r="B22" s="120" t="s">
        <v>228</v>
      </c>
      <c r="C22" s="90">
        <f>'Operating Pro Forma'!G58</f>
        <v>0</v>
      </c>
      <c r="D22" s="90">
        <f>'Operating Pro Forma'!H58</f>
        <v>0</v>
      </c>
      <c r="E22" s="90">
        <f>'Operating Pro Forma'!I58</f>
        <v>0</v>
      </c>
      <c r="F22" s="90">
        <f>'Operating Pro Forma'!J58</f>
        <v>0</v>
      </c>
      <c r="G22" s="90">
        <f>'Operating Pro Forma'!K58</f>
        <v>0</v>
      </c>
      <c r="H22" s="90">
        <f>'Operating Pro Forma'!L58</f>
        <v>0</v>
      </c>
      <c r="I22" s="90">
        <f>'Operating Pro Forma'!M58</f>
        <v>0</v>
      </c>
      <c r="J22" s="90">
        <f>'Operating Pro Forma'!N58</f>
        <v>0</v>
      </c>
      <c r="K22" s="90">
        <f>'Operating Pro Forma'!O58</f>
        <v>0</v>
      </c>
      <c r="L22" s="90">
        <f>'Operating Pro Forma'!P58</f>
        <v>0</v>
      </c>
    </row>
    <row r="23" spans="1:15" x14ac:dyDescent="0.2"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5" x14ac:dyDescent="0.2">
      <c r="B24" s="125" t="s">
        <v>221</v>
      </c>
      <c r="C24" s="126" t="s">
        <v>166</v>
      </c>
      <c r="D24" s="126" t="s">
        <v>167</v>
      </c>
      <c r="E24" s="126" t="s">
        <v>168</v>
      </c>
      <c r="F24" s="126" t="s">
        <v>169</v>
      </c>
      <c r="G24" s="126" t="s">
        <v>170</v>
      </c>
      <c r="H24" s="126" t="s">
        <v>171</v>
      </c>
      <c r="I24" s="126" t="s">
        <v>172</v>
      </c>
      <c r="J24" s="126" t="s">
        <v>173</v>
      </c>
      <c r="K24" s="126" t="s">
        <v>174</v>
      </c>
      <c r="L24" s="126" t="s">
        <v>175</v>
      </c>
      <c r="M24" s="185" t="s">
        <v>194</v>
      </c>
      <c r="N24" s="185"/>
      <c r="O24" s="185"/>
    </row>
    <row r="25" spans="1:15" x14ac:dyDescent="0.2">
      <c r="B25" s="137" t="s">
        <v>210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9"/>
      <c r="M25" s="186"/>
      <c r="N25" s="186"/>
      <c r="O25" s="186"/>
    </row>
    <row r="26" spans="1:15" x14ac:dyDescent="0.2">
      <c r="B26" s="137" t="s">
        <v>212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9"/>
      <c r="M26" s="186"/>
      <c r="N26" s="186"/>
      <c r="O26" s="186"/>
    </row>
    <row r="27" spans="1:15" x14ac:dyDescent="0.2">
      <c r="B27" s="137" t="s">
        <v>213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9"/>
      <c r="M27" s="186"/>
      <c r="N27" s="186"/>
      <c r="O27" s="186"/>
    </row>
    <row r="29" spans="1:15" x14ac:dyDescent="0.2">
      <c r="B29" s="120" t="s">
        <v>222</v>
      </c>
      <c r="C29" s="90">
        <f>SUM(C25:C28)</f>
        <v>0</v>
      </c>
      <c r="D29" s="90">
        <f>SUM(D25:D28)</f>
        <v>0</v>
      </c>
      <c r="E29" s="90">
        <f t="shared" ref="E29:L29" si="0">SUM(E25:E28)</f>
        <v>0</v>
      </c>
      <c r="F29" s="90">
        <f t="shared" si="0"/>
        <v>0</v>
      </c>
      <c r="G29" s="90">
        <f t="shared" si="0"/>
        <v>0</v>
      </c>
      <c r="H29" s="90">
        <f t="shared" si="0"/>
        <v>0</v>
      </c>
      <c r="I29" s="90">
        <f t="shared" si="0"/>
        <v>0</v>
      </c>
      <c r="J29" s="90">
        <f t="shared" si="0"/>
        <v>0</v>
      </c>
      <c r="K29" s="90">
        <f t="shared" si="0"/>
        <v>0</v>
      </c>
      <c r="L29" s="90">
        <f t="shared" si="0"/>
        <v>0</v>
      </c>
    </row>
    <row r="31" spans="1:15" x14ac:dyDescent="0.2">
      <c r="B31" s="120" t="s">
        <v>223</v>
      </c>
      <c r="C31" s="121" t="str">
        <f>IFERROR(C22/C29,"")</f>
        <v/>
      </c>
      <c r="D31" s="121" t="str">
        <f t="shared" ref="D31:L31" si="1">IFERROR(D22/D29,"")</f>
        <v/>
      </c>
      <c r="E31" s="121" t="str">
        <f t="shared" si="1"/>
        <v/>
      </c>
      <c r="F31" s="121" t="str">
        <f t="shared" si="1"/>
        <v/>
      </c>
      <c r="G31" s="121" t="str">
        <f t="shared" si="1"/>
        <v/>
      </c>
      <c r="H31" s="121" t="str">
        <f t="shared" si="1"/>
        <v/>
      </c>
      <c r="I31" s="121" t="str">
        <f t="shared" si="1"/>
        <v/>
      </c>
      <c r="J31" s="121" t="str">
        <f t="shared" si="1"/>
        <v/>
      </c>
      <c r="K31" s="121" t="str">
        <f t="shared" si="1"/>
        <v/>
      </c>
      <c r="L31" s="121" t="str">
        <f t="shared" si="1"/>
        <v/>
      </c>
    </row>
    <row r="32" spans="1:15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6" x14ac:dyDescent="0.2">
      <c r="B33" s="120" t="s">
        <v>224</v>
      </c>
      <c r="C33" s="90">
        <f>C22-C29</f>
        <v>0</v>
      </c>
      <c r="D33" s="90">
        <f t="shared" ref="D33:L33" si="2">D22-D29</f>
        <v>0</v>
      </c>
      <c r="E33" s="90">
        <f t="shared" si="2"/>
        <v>0</v>
      </c>
      <c r="F33" s="90">
        <f t="shared" si="2"/>
        <v>0</v>
      </c>
      <c r="G33" s="90">
        <f t="shared" si="2"/>
        <v>0</v>
      </c>
      <c r="H33" s="90">
        <f t="shared" si="2"/>
        <v>0</v>
      </c>
      <c r="I33" s="90">
        <f t="shared" si="2"/>
        <v>0</v>
      </c>
      <c r="J33" s="90">
        <f t="shared" si="2"/>
        <v>0</v>
      </c>
      <c r="K33" s="90">
        <f t="shared" si="2"/>
        <v>0</v>
      </c>
      <c r="L33" s="90">
        <f t="shared" si="2"/>
        <v>0</v>
      </c>
    </row>
    <row r="34" spans="1:16" s="123" customFormat="1" x14ac:dyDescent="0.2">
      <c r="A34" s="1"/>
      <c r="B34" s="122"/>
      <c r="C34" s="122"/>
      <c r="D34" s="122"/>
      <c r="E34" s="122"/>
      <c r="I34" s="122"/>
      <c r="J34" s="122"/>
      <c r="K34" s="122"/>
      <c r="L34" s="122"/>
      <c r="M34" s="122"/>
      <c r="N34" s="122"/>
      <c r="O34" s="122"/>
      <c r="P34" s="122"/>
    </row>
    <row r="35" spans="1:16" s="123" customFormat="1" x14ac:dyDescent="0.2">
      <c r="A35" s="1"/>
      <c r="B35" s="122"/>
      <c r="C35" s="122"/>
      <c r="D35" s="122"/>
      <c r="E35" s="122"/>
      <c r="I35" s="122"/>
      <c r="J35" s="122"/>
      <c r="K35" s="122"/>
      <c r="L35" s="122"/>
      <c r="M35" s="122"/>
      <c r="N35" s="122"/>
      <c r="O35" s="122"/>
      <c r="P35" s="122"/>
    </row>
    <row r="40" spans="1:16" x14ac:dyDescent="0.2">
      <c r="B40" s="124"/>
      <c r="C40" s="124"/>
      <c r="D40" s="124"/>
      <c r="E40" s="124"/>
    </row>
  </sheetData>
  <sheetProtection algorithmName="SHA-512" hashValue="bbO6mSjac8weQw09oID0I5QWkHhvzTJ5rbPajQAGRIBOwmo7+jllrkLvW/xrldiRonQAKRzv3ZOh5F6KyaoZFQ==" saltValue="OhxcVMaGob65fbh9VDfw2w==" spinCount="100000" sheet="1" objects="1" scenarios="1" insertRows="0"/>
  <protectedRanges>
    <protectedRange sqref="N15:N19 J15:J19 L15:L19" name="Range1"/>
  </protectedRanges>
  <mergeCells count="37">
    <mergeCell ref="C17:E17"/>
    <mergeCell ref="M26:O26"/>
    <mergeCell ref="M27:O27"/>
    <mergeCell ref="C12:E12"/>
    <mergeCell ref="C13:E13"/>
    <mergeCell ref="C14:E14"/>
    <mergeCell ref="C15:E15"/>
    <mergeCell ref="C16:E16"/>
    <mergeCell ref="C18:E18"/>
    <mergeCell ref="G12:H12"/>
    <mergeCell ref="G13:H13"/>
    <mergeCell ref="G14:H14"/>
    <mergeCell ref="G15:H15"/>
    <mergeCell ref="G16:H16"/>
    <mergeCell ref="G17:H17"/>
    <mergeCell ref="G18:H18"/>
    <mergeCell ref="N3:O3"/>
    <mergeCell ref="N4:O4"/>
    <mergeCell ref="J6:L6"/>
    <mergeCell ref="C10:E10"/>
    <mergeCell ref="C11:E11"/>
    <mergeCell ref="C7:E7"/>
    <mergeCell ref="C8:E8"/>
    <mergeCell ref="C9:E9"/>
    <mergeCell ref="G6:H6"/>
    <mergeCell ref="G7:H7"/>
    <mergeCell ref="G8:H8"/>
    <mergeCell ref="G9:H9"/>
    <mergeCell ref="G10:H10"/>
    <mergeCell ref="G11:H11"/>
    <mergeCell ref="J9:O12"/>
    <mergeCell ref="J8:O8"/>
    <mergeCell ref="M24:O24"/>
    <mergeCell ref="M25:O25"/>
    <mergeCell ref="N14:O14"/>
    <mergeCell ref="L14:M14"/>
    <mergeCell ref="J14:K14"/>
  </mergeCells>
  <phoneticPr fontId="2" type="noConversion"/>
  <dataValidations count="1">
    <dataValidation type="decimal" operator="greaterThanOrEqual" allowBlank="1" showInputMessage="1" showErrorMessage="1" sqref="F7:F19 K17:K19 M17:M19 O17:O19 C25:L29" xr:uid="{C8F918B4-99C6-44A6-937F-32AEC4FE35F0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&amp; Assumptions</vt:lpstr>
      <vt:lpstr>Construction Sources &amp; Uses</vt:lpstr>
      <vt:lpstr>Operating Pro Forma</vt:lpstr>
      <vt:lpstr>Permanent Financing &amp;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Whitney Thomas</dc:creator>
  <cp:keywords/>
  <dc:description/>
  <cp:lastModifiedBy>Ja'Net Defell</cp:lastModifiedBy>
  <cp:revision/>
  <dcterms:created xsi:type="dcterms:W3CDTF">2025-05-09T15:12:16Z</dcterms:created>
  <dcterms:modified xsi:type="dcterms:W3CDTF">2025-06-13T22:23:21Z</dcterms:modified>
  <cp:category/>
  <cp:contentStatus/>
</cp:coreProperties>
</file>